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Meetings &amp; Boards\Board of Equalization\1- March 27, 2024\"/>
    </mc:Choice>
  </mc:AlternateContent>
  <bookViews>
    <workbookView xWindow="-120" yWindow="-120" windowWidth="29040" windowHeight="15840"/>
  </bookViews>
  <sheets>
    <sheet name="Sheet1" sheetId="3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8" i="2" l="1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07" i="2"/>
  <c r="N206" i="2"/>
  <c r="N205" i="2"/>
  <c r="N204" i="2"/>
  <c r="N203" i="2"/>
  <c r="N202" i="2"/>
  <c r="N201" i="2"/>
  <c r="N199" i="2"/>
  <c r="N198" i="2"/>
  <c r="N197" i="2"/>
  <c r="N196" i="2"/>
  <c r="N195" i="2"/>
  <c r="N194" i="2"/>
  <c r="N193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5" i="2"/>
  <c r="C16" i="3"/>
  <c r="C11" i="3"/>
  <c r="I238" i="2" l="1"/>
  <c r="H238" i="2"/>
  <c r="F238" i="2"/>
  <c r="E238" i="2"/>
  <c r="J6" i="2"/>
  <c r="J238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3" i="2"/>
  <c r="J194" i="2"/>
  <c r="J195" i="2"/>
  <c r="J196" i="2"/>
  <c r="J197" i="2"/>
  <c r="J198" i="2"/>
  <c r="J199" i="2"/>
  <c r="J201" i="2"/>
  <c r="J202" i="2"/>
  <c r="J203" i="2"/>
  <c r="J204" i="2"/>
  <c r="J205" i="2"/>
  <c r="J206" i="2"/>
  <c r="J207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3" i="2"/>
  <c r="G194" i="2"/>
  <c r="G195" i="2"/>
  <c r="G196" i="2"/>
  <c r="G197" i="2"/>
  <c r="G198" i="2"/>
  <c r="G199" i="2"/>
  <c r="G201" i="2"/>
  <c r="G202" i="2"/>
  <c r="G203" i="2"/>
  <c r="G204" i="2"/>
  <c r="G205" i="2"/>
  <c r="G206" i="2"/>
  <c r="G20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5" i="2"/>
  <c r="G238" i="2" s="1"/>
</calcChain>
</file>

<file path=xl/sharedStrings.xml><?xml version="1.0" encoding="utf-8"?>
<sst xmlns="http://schemas.openxmlformats.org/spreadsheetml/2006/main" count="293" uniqueCount="212">
  <si>
    <t>NameOne</t>
  </si>
  <si>
    <t>GRAFF, ANNA</t>
  </si>
  <si>
    <t>WEBER HOUSING AUTHORITY</t>
  </si>
  <si>
    <t>GREAT SALT LAKE HOMES LLC</t>
  </si>
  <si>
    <t>OGDEN CITY CORP</t>
  </si>
  <si>
    <t>HISLOP, KYLE &amp; WF</t>
  </si>
  <si>
    <t>ABC RENTALS LLC</t>
  </si>
  <si>
    <t>OGDEN CITY CORPORATION</t>
  </si>
  <si>
    <t>PIOTROWSKI, DODSON ROBERT</t>
  </si>
  <si>
    <t>STEFFENSEN, BRITTANY G</t>
  </si>
  <si>
    <t>MUNIZ, JOEL &amp;</t>
  </si>
  <si>
    <t>GODWIN, JEFFREY L</t>
  </si>
  <si>
    <t>MANUELE, JAMES &amp;</t>
  </si>
  <si>
    <t>RIGBY HOME BUYERS LLC</t>
  </si>
  <si>
    <t>SLOW BLVD 2  LLC</t>
  </si>
  <si>
    <t>CAPITAL REEF MANAGEMENT LLC</t>
  </si>
  <si>
    <t>RANDY &amp; LAURA RAHE REVOCABLE</t>
  </si>
  <si>
    <t>HOLDEN, KAREN</t>
  </si>
  <si>
    <t>OGDEN CITY REDEVELOPMENT AGENCY</t>
  </si>
  <si>
    <t>FUTURES THROUGH CHOICES INC</t>
  </si>
  <si>
    <t>BROWNING HOLDINGS LLC</t>
  </si>
  <si>
    <t>WEBER STATE UNIVERSITY</t>
  </si>
  <si>
    <t>BARKER, CATHERINE</t>
  </si>
  <si>
    <t>NICHOLSON, ASHTON &amp;</t>
  </si>
  <si>
    <t>WEBER HUMAN SERVICES</t>
  </si>
  <si>
    <t>MARINO MANAGEMENT SERVICES &amp;</t>
  </si>
  <si>
    <t>BOER, LANCE THEODORE &amp; WF</t>
  </si>
  <si>
    <t>ENGELMEIER, DUANE WILLIAM &amp;</t>
  </si>
  <si>
    <t>LAO, ZHEN HUA ETAL</t>
  </si>
  <si>
    <t>WILLIAMS INTERNATIONAL CO LLC</t>
  </si>
  <si>
    <t>LEWIS, JANICE ETAL</t>
  </si>
  <si>
    <t>HOOPER CITY</t>
  </si>
  <si>
    <t>SALAZAR, ULISES &amp; WF</t>
  </si>
  <si>
    <t>HILL, KENT</t>
  </si>
  <si>
    <t>RIVERDALE CITY</t>
  </si>
  <si>
    <t>RUTLEDGE, J RAYMOND &amp; WF</t>
  </si>
  <si>
    <t>BUMP, SHANNON K &amp; WF</t>
  </si>
  <si>
    <t>BALLOU, JAMES &amp; WF</t>
  </si>
  <si>
    <t>GRUBER, TRAVIS LEE &amp;</t>
  </si>
  <si>
    <t>ELSON, CALVIN &amp; WF</t>
  </si>
  <si>
    <t>AREVALO, ANA L &amp;</t>
  </si>
  <si>
    <t>PEDRI, LOGAN &amp; WF</t>
  </si>
  <si>
    <t>WEST HAVEN CITY</t>
  </si>
  <si>
    <t>HOGGAN, BRETT &amp; WF</t>
  </si>
  <si>
    <t>FERREIRA, DEBRA L &amp;</t>
  </si>
  <si>
    <t>2090 WEST CARSON AVENUE A</t>
  </si>
  <si>
    <t>UTAH DEPARTMENT OF</t>
  </si>
  <si>
    <t>PARENT, CHARLES RAYMOND</t>
  </si>
  <si>
    <t>AMERICA FIRST CREDIT UNION</t>
  </si>
  <si>
    <t>STERNBECK, AARON</t>
  </si>
  <si>
    <t>HERNANDEZ, BEATRIZ &amp;</t>
  </si>
  <si>
    <t>ALSAISABAN, AHMED &amp; WF</t>
  </si>
  <si>
    <t>LAWRENCE, AARON &amp;</t>
  </si>
  <si>
    <t>JESSE &amp; CANDISE SMITH FAMILY</t>
  </si>
  <si>
    <t>LARSON FAMILY TRUST</t>
  </si>
  <si>
    <t>REEVES, STEVEN G</t>
  </si>
  <si>
    <t>A &amp; M KNIGHT FAMILY TRUST</t>
  </si>
  <si>
    <t>WESTINGHOUSE ELECTRIC</t>
  </si>
  <si>
    <t>WECKER, MARK D &amp; WF</t>
  </si>
  <si>
    <t>GEORGE, G NORMAN</t>
  </si>
  <si>
    <t>MEDINA, CHARLY CARRANZA &amp;</t>
  </si>
  <si>
    <t>EVERGREEN MEMORIAL PARK LLC</t>
  </si>
  <si>
    <t>ARMENDARIZ, JOSE ANGEL LEON &amp;WF</t>
  </si>
  <si>
    <t>HEDSTROM, NATHAN J &amp; WF</t>
  </si>
  <si>
    <t>COLVIN, KATIE &amp;</t>
  </si>
  <si>
    <t>WEYBURN, SARAH &amp;</t>
  </si>
  <si>
    <t>5D DEVELOPMENT LLC</t>
  </si>
  <si>
    <t>OGDEN 29TH CORP OF THE CH OF</t>
  </si>
  <si>
    <t>OGDEN 29TH CORP OF THE CHURCH</t>
  </si>
  <si>
    <t>OGDEN 29TH CORP OF THE CHRUCH</t>
  </si>
  <si>
    <t>OGDEN 29TH CORP. OF THE CHURCH</t>
  </si>
  <si>
    <t>WILDLIFE REHABILITATION CENTER</t>
  </si>
  <si>
    <t>JIMMY MILES ROBERTS IRREVOCABLE</t>
  </si>
  <si>
    <t>HARRIS JR, JEFFREY &amp; WF</t>
  </si>
  <si>
    <t>KUEHN, GRAHAM &amp; WF</t>
  </si>
  <si>
    <t>KING, MAX L &amp;</t>
  </si>
  <si>
    <t>KANATSIZ/GILSON REVOCABLE</t>
  </si>
  <si>
    <t>PAFUMI, JAMES</t>
  </si>
  <si>
    <t>UTAH CENTRAL RAILWAY COMPANY</t>
  </si>
  <si>
    <t>MORALES, CLARISSA RAMONA &amp; WF</t>
  </si>
  <si>
    <t>PROPYLENE INVESTMENT HOLDINGS</t>
  </si>
  <si>
    <t>BITTON FAMILY TRUST</t>
  </si>
  <si>
    <t>ALBERT J BROWER REVOCABLE</t>
  </si>
  <si>
    <t>ALFARO, MARIA EUGENIA ZENDEJAS</t>
  </si>
  <si>
    <t>TE, TONE</t>
  </si>
  <si>
    <t>TE, KIMBERLY</t>
  </si>
  <si>
    <t>MILLARD, GORDON J &amp;</t>
  </si>
  <si>
    <t>BUTTERS PROPERTIES LLC</t>
  </si>
  <si>
    <t>FIRST UNITED METHODIST CHURCH</t>
  </si>
  <si>
    <t>UTAH POWER AND LIGHT COMPANY</t>
  </si>
  <si>
    <t>ROGER M BINGHAM TRUST</t>
  </si>
  <si>
    <t>WEBER SCHOOL DISTRICT</t>
  </si>
  <si>
    <t>SHORT ORDER STABLES LLC</t>
  </si>
  <si>
    <t>YOUNG, CLINTON BRADY &amp; WF</t>
  </si>
  <si>
    <t>HUDDLESTON, KENNETH G &amp; WF</t>
  </si>
  <si>
    <t>CREZEE FAMILY TRUST</t>
  </si>
  <si>
    <t>BENSON, BEAU &amp; WF</t>
  </si>
  <si>
    <t>UTAH STATE BUILDING OWNERSHIP</t>
  </si>
  <si>
    <t>NICHOLLS, WENDY JENSEN</t>
  </si>
  <si>
    <t>MARRIOTT SLATERVILLE CITY</t>
  </si>
  <si>
    <t>MCCURDY FAMILY LIVING TRUST</t>
  </si>
  <si>
    <t>FRANKE, ALAN W &amp; WF</t>
  </si>
  <si>
    <t>RINCON, JAIME &amp;</t>
  </si>
  <si>
    <t>HALL, PATRICK JASON &amp;</t>
  </si>
  <si>
    <t>RIVERWALK PHASE 2 LLC</t>
  </si>
  <si>
    <t>WAYMENT, JASON &amp; WF</t>
  </si>
  <si>
    <t>MANKE, NATALIE MICHELLE &amp; HUS</t>
  </si>
  <si>
    <t>JOHNSON, TODD &amp; WF</t>
  </si>
  <si>
    <t>DIXON, STACEY &amp; HUS</t>
  </si>
  <si>
    <t>GRAY, BRIAN K &amp; WF</t>
  </si>
  <si>
    <t>HADLEY, RANDI &amp; HUS</t>
  </si>
  <si>
    <t>LJBJ INVESTMENTS LTD</t>
  </si>
  <si>
    <t>YOUNG, JASON MICHAEL &amp; WF</t>
  </si>
  <si>
    <t>STEVENSON, JUSTIN D &amp; &amp; WF</t>
  </si>
  <si>
    <t>MCPHEETERS, TENA</t>
  </si>
  <si>
    <t>RAHIMZADEGAN, ESRAFIL &amp; WF</t>
  </si>
  <si>
    <t>WINSTON &amp; LEWIS PROPERTY</t>
  </si>
  <si>
    <t>NORTH OGDEN CITY</t>
  </si>
  <si>
    <t>OGDEN CYCLE ASSOCIATION</t>
  </si>
  <si>
    <t>SMITH, BRYAN E</t>
  </si>
  <si>
    <t>LEONARDI, ALEX &amp;</t>
  </si>
  <si>
    <t>PARKSIDE ESTATES COMMUNITY LLC</t>
  </si>
  <si>
    <t>WEBER COUNTY CORP</t>
  </si>
  <si>
    <t>SAUCEDO, GASPAR &amp;</t>
  </si>
  <si>
    <t>ANN &amp; ALAN MILLER LIVING TRUST</t>
  </si>
  <si>
    <t>BROPHY, HEIDI HALL</t>
  </si>
  <si>
    <t>SAVILLE, LORI &amp;</t>
  </si>
  <si>
    <t>YAO, CEDRIC &amp; WF</t>
  </si>
  <si>
    <t>IRWIN, KEVIN &amp; WF</t>
  </si>
  <si>
    <t>MEEKS, LEE N</t>
  </si>
  <si>
    <t>LYSTIG, THEODORE C &amp;</t>
  </si>
  <si>
    <t>SUMMIT PEAK FAMILY TRUST</t>
  </si>
  <si>
    <t>ASPEN PEAR COMPANY LLC</t>
  </si>
  <si>
    <t>LARKIN, JAMES REED</t>
  </si>
  <si>
    <t>NEMETZ LIVING TRUST</t>
  </si>
  <si>
    <t>B &amp; H INVESTMENT PROPERTIES LLC</t>
  </si>
  <si>
    <t>OGDEN AERIE NO 2472 FRATERNAL</t>
  </si>
  <si>
    <t>BENJAMIN &amp; BONNIE WHITESIDES</t>
  </si>
  <si>
    <t>OLSEN, MICHAEL G &amp; WF</t>
  </si>
  <si>
    <t>MARK F DITTEAUX &amp; KAREN C</t>
  </si>
  <si>
    <t>EDEN HEIGHTS LLC</t>
  </si>
  <si>
    <t>WILSON, BRANDON</t>
  </si>
  <si>
    <t>VOSBURGH &amp; OWENS FAMILY TRUST</t>
  </si>
  <si>
    <t>TORMAN, JOSHUA R &amp;</t>
  </si>
  <si>
    <t>OZANNE, ELISSA M</t>
  </si>
  <si>
    <t>SHILLER, JOSEPH M &amp;</t>
  </si>
  <si>
    <t>DON CARLOS SHAW &amp; MARGO MARRIOT</t>
  </si>
  <si>
    <t>HOLLAND, JAY P &amp; WF</t>
  </si>
  <si>
    <t>LARKSTAD LLC</t>
  </si>
  <si>
    <t>TAUBKEN, WAYNE &amp; WF</t>
  </si>
  <si>
    <t>MORGAN, CHRISTOPHER W &amp;</t>
  </si>
  <si>
    <t>SCHRIBER, CRAIG N &amp;</t>
  </si>
  <si>
    <t>TOLLEY, GEOFF &amp; WF</t>
  </si>
  <si>
    <t>HURWITZ, KENNETH &amp; WF</t>
  </si>
  <si>
    <t>WALKER JR, KELLY &amp; WF</t>
  </si>
  <si>
    <t>5365 E LALLYBROCH LANE LLC</t>
  </si>
  <si>
    <t>PEACOX ENTERPRISES LLC</t>
  </si>
  <si>
    <t>JODY V HIPWELL REVOCABLE TRUST</t>
  </si>
  <si>
    <t>BRANCHEAU, TOMMY E &amp; WF</t>
  </si>
  <si>
    <t>CARR, KRISTA &amp;</t>
  </si>
  <si>
    <t>SAMOLWICZ, JENNIFER A &amp; HUS</t>
  </si>
  <si>
    <t>MOZANAIM LLC</t>
  </si>
  <si>
    <t>DONOVAN, WILLIAM C</t>
  </si>
  <si>
    <t>BENNETT, BO LEON 80% &amp;</t>
  </si>
  <si>
    <t>MASSEY, FAUZIA</t>
  </si>
  <si>
    <t>select d.AdjustmentNumber, a.ParcelNumber, a.NameOne,</t>
  </si>
  <si>
    <t xml:space="preserve">   (select sum(MarketValue)</t>
  </si>
  <si>
    <t xml:space="preserve">   from TaxValues b</t>
  </si>
  <si>
    <t xml:space="preserve">   where a.TaxParcelID = b.TaxParcelID</t>
  </si>
  <si>
    <t xml:space="preserve">   and b.Status!= '4') OrigMarket,</t>
  </si>
  <si>
    <t xml:space="preserve">   and b.Status = '4') MarketAdj,</t>
  </si>
  <si>
    <t xml:space="preserve">   (select sum(TaxableValue)</t>
  </si>
  <si>
    <t xml:space="preserve">   and b.Status = '1') OrigTaxable,</t>
  </si>
  <si>
    <t xml:space="preserve">   and b.Status != '1') TaxableAdj,</t>
  </si>
  <si>
    <t xml:space="preserve">   a.TaxArea, e.TaxRate</t>
  </si>
  <si>
    <t>from TaxParcels a, Adjustments d, Areas e</t>
  </si>
  <si>
    <t>where a.TaxYear = 2023</t>
  </si>
  <si>
    <t>and a.TaxParcelID = d.TaxParcelID</t>
  </si>
  <si>
    <t>and d.AdjustmentType = 'J'</t>
  </si>
  <si>
    <t>and a.TaxArea = e.TaxArea</t>
  </si>
  <si>
    <t>and a.TaxYear = e.TaxYear</t>
  </si>
  <si>
    <t>order by a.ParcelNumber</t>
  </si>
  <si>
    <t>JV #</t>
  </si>
  <si>
    <t>Parcel</t>
  </si>
  <si>
    <t>Number</t>
  </si>
  <si>
    <t>Original</t>
  </si>
  <si>
    <t>Market</t>
  </si>
  <si>
    <t>Adjustment</t>
  </si>
  <si>
    <t>Taxable</t>
  </si>
  <si>
    <t>Area</t>
  </si>
  <si>
    <t>Tax</t>
  </si>
  <si>
    <t>Tax Rate</t>
  </si>
  <si>
    <t>See JV 203</t>
  </si>
  <si>
    <t>See JV 200</t>
  </si>
  <si>
    <t>See JV 185</t>
  </si>
  <si>
    <t>See JV 201</t>
  </si>
  <si>
    <t>See JV 92</t>
  </si>
  <si>
    <t>See JV 165</t>
  </si>
  <si>
    <t>TOTALS</t>
  </si>
  <si>
    <t>WEBER COUNTY</t>
  </si>
  <si>
    <t>CLERK/AUDITOR JOURNAL VOUCHER ADJUSTMENTS</t>
  </si>
  <si>
    <t>Total Journal Vouchers</t>
  </si>
  <si>
    <t>Beginning Market Value</t>
  </si>
  <si>
    <t>Adjustments</t>
  </si>
  <si>
    <t>Ending Market Value</t>
  </si>
  <si>
    <t>Beginning Taxable Value</t>
  </si>
  <si>
    <t>Ending Taxable Value</t>
  </si>
  <si>
    <t>Net Dollar Amount of Value Adjustments Made</t>
  </si>
  <si>
    <t>of Adjustments</t>
  </si>
  <si>
    <t>Dollar Amount</t>
  </si>
  <si>
    <t>Prior Year - Gave to Treasurer</t>
  </si>
  <si>
    <t>Enterred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</si>
</sst>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#\-###\-#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64" fontId="3" fillId="0" borderId="0" xfId="1" applyNumberFormat="1" applyFont="1" applyFill="1" applyBorder="1"/>
    <xf numFmtId="0" fontId="3" fillId="0" borderId="1" xfId="0" applyFont="1" applyBorder="1"/>
    <xf numFmtId="164" fontId="3" fillId="0" borderId="1" xfId="1" applyNumberFormat="1" applyFont="1" applyFill="1" applyBorder="1"/>
    <xf numFmtId="44" fontId="3" fillId="0" borderId="0" xfId="2" applyFont="1" applyFill="1" applyBorder="1"/>
    <xf numFmtId="44" fontId="0" fillId="0" borderId="0" xfId="2" applyFont="1"/>
    <xf numFmtId="44" fontId="0" fillId="0" borderId="0" xfId="0" applyNumberForma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"/>
  <sheetViews>
    <sheetView tabSelected="1" workbookViewId="0"/>
  </sheetViews>
  <sheetFormatPr defaultRowHeight="15" x14ac:dyDescent="0.25"/>
  <cols>
    <col min="2" max="2" width="43.7109375" bestFit="1" customWidth="1"/>
    <col min="3" max="3" width="12.5703125" bestFit="1" customWidth="1"/>
    <col min="4" max="4" width="17.7109375" customWidth="1"/>
  </cols>
  <sheetData>
    <row r="3" spans="2:5" ht="15.75" x14ac:dyDescent="0.25">
      <c r="B3" s="14" t="s">
        <v>199</v>
      </c>
      <c r="C3" s="14"/>
      <c r="D3" s="14"/>
      <c r="E3" s="14"/>
    </row>
    <row r="4" spans="2:5" ht="15.75" x14ac:dyDescent="0.25">
      <c r="B4" s="14" t="s">
        <v>200</v>
      </c>
      <c r="C4" s="14"/>
      <c r="D4" s="14"/>
      <c r="E4" s="14"/>
    </row>
    <row r="5" spans="2:5" ht="15.75" x14ac:dyDescent="0.25">
      <c r="B5" s="14">
        <v>2023</v>
      </c>
      <c r="C5" s="14"/>
      <c r="D5" s="14"/>
      <c r="E5" s="14"/>
    </row>
    <row r="6" spans="2:5" x14ac:dyDescent="0.25">
      <c r="B6" s="7"/>
      <c r="C6" s="7"/>
      <c r="D6" s="7"/>
      <c r="E6" s="7"/>
    </row>
    <row r="7" spans="2:5" x14ac:dyDescent="0.25">
      <c r="B7" s="7" t="s">
        <v>201</v>
      </c>
      <c r="C7" s="8">
        <v>232</v>
      </c>
      <c r="D7" s="7"/>
      <c r="E7" s="7"/>
    </row>
    <row r="8" spans="2:5" x14ac:dyDescent="0.25">
      <c r="B8" s="7"/>
      <c r="C8" s="7"/>
      <c r="D8" s="7"/>
      <c r="E8" s="7"/>
    </row>
    <row r="9" spans="2:5" x14ac:dyDescent="0.25">
      <c r="B9" s="7" t="s">
        <v>202</v>
      </c>
      <c r="C9" s="8">
        <v>159250998</v>
      </c>
      <c r="D9" s="7"/>
      <c r="E9" s="7"/>
    </row>
    <row r="10" spans="2:5" x14ac:dyDescent="0.25">
      <c r="B10" s="9" t="s">
        <v>203</v>
      </c>
      <c r="C10" s="10">
        <v>11323852</v>
      </c>
      <c r="D10" s="7"/>
      <c r="E10" s="7"/>
    </row>
    <row r="11" spans="2:5" x14ac:dyDescent="0.25">
      <c r="B11" s="7" t="s">
        <v>204</v>
      </c>
      <c r="C11" s="8">
        <f>SUM(C9:C10)</f>
        <v>170574850</v>
      </c>
      <c r="D11" s="7"/>
      <c r="E11" s="7"/>
    </row>
    <row r="12" spans="2:5" x14ac:dyDescent="0.25">
      <c r="B12" s="7"/>
      <c r="C12" s="8"/>
      <c r="D12" s="7"/>
      <c r="E12" s="7"/>
    </row>
    <row r="13" spans="2:5" x14ac:dyDescent="0.25">
      <c r="B13" s="7"/>
      <c r="C13" s="8"/>
      <c r="D13" s="7"/>
      <c r="E13" s="7"/>
    </row>
    <row r="14" spans="2:5" x14ac:dyDescent="0.25">
      <c r="B14" s="7" t="s">
        <v>205</v>
      </c>
      <c r="C14" s="1">
        <v>136616975</v>
      </c>
      <c r="D14" s="7"/>
      <c r="E14" s="7"/>
    </row>
    <row r="15" spans="2:5" x14ac:dyDescent="0.25">
      <c r="B15" s="9" t="s">
        <v>203</v>
      </c>
      <c r="C15" s="10">
        <v>-37554213</v>
      </c>
      <c r="D15" s="7"/>
      <c r="E15" s="7"/>
    </row>
    <row r="16" spans="2:5" x14ac:dyDescent="0.25">
      <c r="B16" s="7" t="s">
        <v>206</v>
      </c>
      <c r="C16" s="8">
        <f>SUM(C14:C15)</f>
        <v>99062762</v>
      </c>
      <c r="D16" s="7"/>
      <c r="E16" s="7"/>
    </row>
    <row r="17" spans="2:5" x14ac:dyDescent="0.25">
      <c r="B17" s="7"/>
      <c r="C17" s="7"/>
      <c r="D17" s="7"/>
      <c r="E17" s="7"/>
    </row>
    <row r="18" spans="2:5" x14ac:dyDescent="0.25">
      <c r="B18" s="7"/>
      <c r="C18" s="7"/>
      <c r="D18" s="7"/>
      <c r="E18" s="7"/>
    </row>
    <row r="19" spans="2:5" x14ac:dyDescent="0.25">
      <c r="B19" s="7" t="s">
        <v>207</v>
      </c>
      <c r="C19" s="7"/>
      <c r="D19" s="11">
        <v>-394285.50466100033</v>
      </c>
      <c r="E19" s="7"/>
    </row>
  </sheetData>
  <mergeCells count="3">
    <mergeCell ref="B3:E3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8"/>
  <sheetViews>
    <sheetView workbookViewId="0"/>
  </sheetViews>
  <sheetFormatPr defaultRowHeight="15" x14ac:dyDescent="0.25"/>
  <cols>
    <col min="2" max="2" width="7.85546875" style="2" customWidth="1"/>
    <col min="3" max="3" width="15.5703125" customWidth="1"/>
    <col min="4" max="4" width="37" bestFit="1" customWidth="1"/>
    <col min="5" max="5" width="14.28515625" bestFit="1" customWidth="1"/>
    <col min="6" max="6" width="13.28515625" bestFit="1" customWidth="1"/>
    <col min="7" max="7" width="13.28515625" customWidth="1"/>
    <col min="8" max="8" width="14.28515625" bestFit="1" customWidth="1"/>
    <col min="9" max="9" width="14" bestFit="1" customWidth="1"/>
    <col min="10" max="10" width="14" customWidth="1"/>
    <col min="11" max="11" width="4.85546875" customWidth="1"/>
    <col min="12" max="12" width="8.140625" style="2" bestFit="1" customWidth="1"/>
    <col min="13" max="13" width="12.5703125" style="2" customWidth="1"/>
    <col min="14" max="14" width="14.7109375" bestFit="1" customWidth="1"/>
    <col min="15" max="15" width="27.28515625" bestFit="1" customWidth="1"/>
    <col min="17" max="17" width="55.140625" bestFit="1" customWidth="1"/>
  </cols>
  <sheetData>
    <row r="2" spans="2:17" x14ac:dyDescent="0.25">
      <c r="C2" s="2" t="s">
        <v>183</v>
      </c>
      <c r="E2" s="2" t="s">
        <v>185</v>
      </c>
      <c r="F2" s="2"/>
      <c r="G2" s="2"/>
      <c r="H2" s="2" t="s">
        <v>185</v>
      </c>
      <c r="I2" s="2"/>
      <c r="J2" s="2"/>
      <c r="K2" s="2"/>
      <c r="L2" s="2" t="s">
        <v>190</v>
      </c>
      <c r="N2" s="2" t="s">
        <v>209</v>
      </c>
    </row>
    <row r="3" spans="2:17" x14ac:dyDescent="0.25">
      <c r="B3" s="2" t="s">
        <v>182</v>
      </c>
      <c r="C3" s="2" t="s">
        <v>184</v>
      </c>
      <c r="D3" t="s">
        <v>0</v>
      </c>
      <c r="E3" s="2" t="s">
        <v>186</v>
      </c>
      <c r="F3" s="2" t="s">
        <v>187</v>
      </c>
      <c r="G3" s="2"/>
      <c r="H3" s="2" t="s">
        <v>188</v>
      </c>
      <c r="I3" s="2" t="s">
        <v>187</v>
      </c>
      <c r="J3" s="2"/>
      <c r="K3" s="2"/>
      <c r="L3" s="2" t="s">
        <v>189</v>
      </c>
      <c r="M3" s="2" t="s">
        <v>191</v>
      </c>
      <c r="N3" s="2" t="s">
        <v>208</v>
      </c>
    </row>
    <row r="5" spans="2:17" x14ac:dyDescent="0.25">
      <c r="B5" s="2">
        <v>1</v>
      </c>
      <c r="C5" s="3">
        <v>161710002</v>
      </c>
      <c r="D5" t="s">
        <v>107</v>
      </c>
      <c r="E5" s="1">
        <v>480000</v>
      </c>
      <c r="F5" s="1">
        <v>87000</v>
      </c>
      <c r="G5" s="1">
        <f t="shared" ref="G5:G36" si="0">SUM(E5:F5)</f>
        <v>567000</v>
      </c>
      <c r="H5" s="1">
        <v>264000</v>
      </c>
      <c r="I5" s="1">
        <v>47850</v>
      </c>
      <c r="J5" s="1">
        <f t="shared" ref="J5:J36" si="1">SUM(H5:I5)</f>
        <v>311850</v>
      </c>
      <c r="K5" s="1"/>
      <c r="L5" s="2">
        <v>10</v>
      </c>
      <c r="M5" s="4">
        <v>1.0951000000000001E-2</v>
      </c>
      <c r="N5" s="12">
        <f>M5*I5</f>
        <v>524.00535000000002</v>
      </c>
      <c r="Q5" t="s">
        <v>165</v>
      </c>
    </row>
    <row r="6" spans="2:17" x14ac:dyDescent="0.25">
      <c r="B6" s="2">
        <v>2</v>
      </c>
      <c r="C6" s="3">
        <v>20190008</v>
      </c>
      <c r="D6" t="s">
        <v>7</v>
      </c>
      <c r="E6" s="1">
        <v>254000</v>
      </c>
      <c r="F6" s="1">
        <v>0</v>
      </c>
      <c r="G6" s="1">
        <f t="shared" si="0"/>
        <v>254000</v>
      </c>
      <c r="H6" s="1">
        <v>139700</v>
      </c>
      <c r="I6" s="1">
        <v>-82672</v>
      </c>
      <c r="J6" s="1">
        <f t="shared" si="1"/>
        <v>57028</v>
      </c>
      <c r="K6" s="1"/>
      <c r="L6" s="2">
        <v>25</v>
      </c>
      <c r="M6" s="4">
        <v>1.2548999999999999E-2</v>
      </c>
      <c r="N6" s="12">
        <f t="shared" ref="N6:N69" si="2">M6*I6</f>
        <v>-1037.450928</v>
      </c>
      <c r="Q6" t="s">
        <v>166</v>
      </c>
    </row>
    <row r="7" spans="2:17" x14ac:dyDescent="0.25">
      <c r="B7" s="2">
        <v>3</v>
      </c>
      <c r="C7" s="3">
        <v>210750002</v>
      </c>
      <c r="D7" t="s">
        <v>138</v>
      </c>
      <c r="E7" s="1">
        <v>397204</v>
      </c>
      <c r="F7" s="1">
        <v>0</v>
      </c>
      <c r="G7" s="1">
        <f t="shared" si="0"/>
        <v>397204</v>
      </c>
      <c r="H7" s="1">
        <v>218643</v>
      </c>
      <c r="I7" s="1">
        <v>178561</v>
      </c>
      <c r="J7" s="1">
        <f t="shared" si="1"/>
        <v>397204</v>
      </c>
      <c r="K7" s="1"/>
      <c r="L7" s="2">
        <v>520</v>
      </c>
      <c r="M7" s="4">
        <v>9.5600000000000008E-3</v>
      </c>
      <c r="N7" s="12">
        <f t="shared" si="2"/>
        <v>1707.0431600000002</v>
      </c>
      <c r="Q7" t="s">
        <v>167</v>
      </c>
    </row>
    <row r="8" spans="2:17" x14ac:dyDescent="0.25">
      <c r="B8" s="2">
        <v>4</v>
      </c>
      <c r="C8" s="3">
        <v>100350068</v>
      </c>
      <c r="D8" t="s">
        <v>56</v>
      </c>
      <c r="E8" s="1">
        <v>1779300</v>
      </c>
      <c r="F8" s="1">
        <v>0</v>
      </c>
      <c r="G8" s="1">
        <f t="shared" si="0"/>
        <v>1779300</v>
      </c>
      <c r="H8" s="1">
        <v>1779300</v>
      </c>
      <c r="I8" s="1">
        <v>-1761090</v>
      </c>
      <c r="J8" s="1">
        <f t="shared" si="1"/>
        <v>18210</v>
      </c>
      <c r="K8" s="1"/>
      <c r="L8" s="2">
        <v>303</v>
      </c>
      <c r="M8" s="4">
        <v>9.9620000000000004E-3</v>
      </c>
      <c r="N8" s="12">
        <f t="shared" si="2"/>
        <v>-17543.978579999999</v>
      </c>
      <c r="Q8" t="s">
        <v>168</v>
      </c>
    </row>
    <row r="9" spans="2:17" x14ac:dyDescent="0.25">
      <c r="B9" s="2">
        <v>5</v>
      </c>
      <c r="C9" s="3">
        <v>60970004</v>
      </c>
      <c r="D9" t="s">
        <v>20</v>
      </c>
      <c r="E9" s="1">
        <v>265332</v>
      </c>
      <c r="F9" s="1">
        <v>-3519</v>
      </c>
      <c r="G9" s="1">
        <f t="shared" si="0"/>
        <v>261813</v>
      </c>
      <c r="H9" s="1">
        <v>263748</v>
      </c>
      <c r="I9" s="1">
        <v>-1935</v>
      </c>
      <c r="J9" s="1">
        <f t="shared" si="1"/>
        <v>261813</v>
      </c>
      <c r="K9" s="1"/>
      <c r="L9" s="2">
        <v>25</v>
      </c>
      <c r="M9" s="4">
        <v>1.2548999999999999E-2</v>
      </c>
      <c r="N9" s="12">
        <f t="shared" si="2"/>
        <v>-24.282315000000001</v>
      </c>
      <c r="Q9" t="s">
        <v>169</v>
      </c>
    </row>
    <row r="10" spans="2:17" x14ac:dyDescent="0.25">
      <c r="B10" s="2">
        <v>6</v>
      </c>
      <c r="C10" s="3">
        <v>150330043</v>
      </c>
      <c r="D10" t="s">
        <v>88</v>
      </c>
      <c r="E10" s="1">
        <v>3987918</v>
      </c>
      <c r="F10" s="1">
        <v>0</v>
      </c>
      <c r="G10" s="1">
        <f t="shared" si="0"/>
        <v>3987918</v>
      </c>
      <c r="H10" s="1">
        <v>1791126</v>
      </c>
      <c r="I10" s="1">
        <v>-1787918</v>
      </c>
      <c r="J10" s="1">
        <f t="shared" si="1"/>
        <v>3208</v>
      </c>
      <c r="K10" s="1"/>
      <c r="L10" s="2">
        <v>362</v>
      </c>
      <c r="M10" s="4">
        <v>9.9979999999999999E-3</v>
      </c>
      <c r="N10" s="12">
        <f t="shared" si="2"/>
        <v>-17875.604164</v>
      </c>
      <c r="Q10" t="s">
        <v>166</v>
      </c>
    </row>
    <row r="11" spans="2:17" x14ac:dyDescent="0.25">
      <c r="B11" s="2">
        <v>7</v>
      </c>
      <c r="C11" s="3">
        <v>110710037</v>
      </c>
      <c r="D11" t="s">
        <v>61</v>
      </c>
      <c r="E11" s="1">
        <v>1330083</v>
      </c>
      <c r="F11" s="1">
        <v>0</v>
      </c>
      <c r="G11" s="1">
        <f t="shared" si="0"/>
        <v>1330083</v>
      </c>
      <c r="H11" s="1">
        <v>76051</v>
      </c>
      <c r="I11" s="1">
        <v>411537</v>
      </c>
      <c r="J11" s="1">
        <f t="shared" si="1"/>
        <v>487588</v>
      </c>
      <c r="K11" s="1"/>
      <c r="L11" s="2">
        <v>25</v>
      </c>
      <c r="M11" s="4">
        <v>1.2548999999999999E-2</v>
      </c>
      <c r="N11" s="12">
        <f t="shared" si="2"/>
        <v>5164.3778130000001</v>
      </c>
      <c r="Q11" t="s">
        <v>167</v>
      </c>
    </row>
    <row r="12" spans="2:17" x14ac:dyDescent="0.25">
      <c r="B12" s="2">
        <v>8</v>
      </c>
      <c r="C12" s="3">
        <v>200640002</v>
      </c>
      <c r="D12" t="s">
        <v>126</v>
      </c>
      <c r="E12" s="1">
        <v>841741</v>
      </c>
      <c r="F12" s="1">
        <v>0</v>
      </c>
      <c r="G12" s="1">
        <f t="shared" si="0"/>
        <v>841741</v>
      </c>
      <c r="H12" s="1">
        <v>841741</v>
      </c>
      <c r="I12" s="1">
        <v>-378784</v>
      </c>
      <c r="J12" s="1">
        <f t="shared" si="1"/>
        <v>462957</v>
      </c>
      <c r="K12" s="1"/>
      <c r="L12" s="2">
        <v>28</v>
      </c>
      <c r="M12" s="4">
        <v>9.5960000000000004E-3</v>
      </c>
      <c r="N12" s="12">
        <f t="shared" si="2"/>
        <v>-3634.8112639999999</v>
      </c>
      <c r="Q12" t="s">
        <v>168</v>
      </c>
    </row>
    <row r="13" spans="2:17" x14ac:dyDescent="0.25">
      <c r="B13" s="2">
        <v>9</v>
      </c>
      <c r="C13" s="3">
        <v>157060015</v>
      </c>
      <c r="D13" t="s">
        <v>100</v>
      </c>
      <c r="E13" s="1">
        <v>343000</v>
      </c>
      <c r="F13" s="1">
        <v>0</v>
      </c>
      <c r="G13" s="1">
        <f t="shared" si="0"/>
        <v>343000</v>
      </c>
      <c r="H13" s="1">
        <v>343000</v>
      </c>
      <c r="I13" s="1">
        <v>-154350</v>
      </c>
      <c r="J13" s="1">
        <f t="shared" si="1"/>
        <v>188650</v>
      </c>
      <c r="K13" s="1"/>
      <c r="L13" s="2">
        <v>277</v>
      </c>
      <c r="M13" s="4">
        <v>9.9979999999999999E-3</v>
      </c>
      <c r="N13" s="12">
        <f t="shared" si="2"/>
        <v>-1543.1913</v>
      </c>
      <c r="Q13" t="s">
        <v>170</v>
      </c>
    </row>
    <row r="14" spans="2:17" x14ac:dyDescent="0.25">
      <c r="B14" s="2">
        <v>10</v>
      </c>
      <c r="C14" s="3">
        <v>222410007</v>
      </c>
      <c r="D14" t="s">
        <v>153</v>
      </c>
      <c r="E14" s="1">
        <v>1179361</v>
      </c>
      <c r="F14" s="1">
        <v>0</v>
      </c>
      <c r="G14" s="1">
        <f t="shared" si="0"/>
        <v>1179361</v>
      </c>
      <c r="H14" s="1">
        <v>1179361</v>
      </c>
      <c r="I14" s="1">
        <v>-530712</v>
      </c>
      <c r="J14" s="1">
        <f t="shared" si="1"/>
        <v>648649</v>
      </c>
      <c r="K14" s="1"/>
      <c r="L14" s="2">
        <v>203</v>
      </c>
      <c r="M14" s="4">
        <v>9.5960000000000004E-3</v>
      </c>
      <c r="N14" s="12">
        <f t="shared" si="2"/>
        <v>-5092.7123520000005</v>
      </c>
      <c r="Q14" t="s">
        <v>171</v>
      </c>
    </row>
    <row r="15" spans="2:17" x14ac:dyDescent="0.25">
      <c r="B15" s="2">
        <v>11</v>
      </c>
      <c r="C15" s="3">
        <v>223310007</v>
      </c>
      <c r="D15" t="s">
        <v>155</v>
      </c>
      <c r="E15" s="1">
        <v>1434330</v>
      </c>
      <c r="F15" s="1">
        <v>0</v>
      </c>
      <c r="G15" s="1">
        <f t="shared" si="0"/>
        <v>1434330</v>
      </c>
      <c r="H15" s="1">
        <v>1434330</v>
      </c>
      <c r="I15" s="1">
        <v>-645449</v>
      </c>
      <c r="J15" s="1">
        <f t="shared" si="1"/>
        <v>788881</v>
      </c>
      <c r="K15" s="1"/>
      <c r="L15" s="2">
        <v>203</v>
      </c>
      <c r="M15" s="4">
        <v>9.5960000000000004E-3</v>
      </c>
      <c r="N15" s="12">
        <f t="shared" si="2"/>
        <v>-6193.7286039999999</v>
      </c>
      <c r="Q15" t="s">
        <v>167</v>
      </c>
    </row>
    <row r="16" spans="2:17" x14ac:dyDescent="0.25">
      <c r="B16" s="2">
        <v>12</v>
      </c>
      <c r="C16" s="3">
        <v>96500002</v>
      </c>
      <c r="D16" t="s">
        <v>55</v>
      </c>
      <c r="E16" s="1">
        <v>339000</v>
      </c>
      <c r="F16" s="1">
        <v>272377</v>
      </c>
      <c r="G16" s="1">
        <f t="shared" si="0"/>
        <v>611377</v>
      </c>
      <c r="H16" s="1">
        <v>186451</v>
      </c>
      <c r="I16" s="1">
        <v>149807</v>
      </c>
      <c r="J16" s="1">
        <f t="shared" si="1"/>
        <v>336258</v>
      </c>
      <c r="K16" s="1"/>
      <c r="L16" s="2">
        <v>376</v>
      </c>
      <c r="M16" s="4">
        <v>1.0331999999999999E-2</v>
      </c>
      <c r="N16" s="12">
        <f t="shared" si="2"/>
        <v>1547.8059239999998</v>
      </c>
      <c r="Q16" t="s">
        <v>168</v>
      </c>
    </row>
    <row r="17" spans="2:17" x14ac:dyDescent="0.25">
      <c r="B17" s="2">
        <v>13</v>
      </c>
      <c r="C17" s="3">
        <v>110040003</v>
      </c>
      <c r="D17" t="s">
        <v>58</v>
      </c>
      <c r="E17" s="1">
        <v>137001</v>
      </c>
      <c r="F17" s="1">
        <v>-103301</v>
      </c>
      <c r="G17" s="1">
        <f t="shared" si="0"/>
        <v>33700</v>
      </c>
      <c r="H17" s="1">
        <v>87613</v>
      </c>
      <c r="I17" s="1">
        <v>-56815</v>
      </c>
      <c r="J17" s="1">
        <f t="shared" si="1"/>
        <v>30798</v>
      </c>
      <c r="K17" s="1"/>
      <c r="L17" s="2">
        <v>10</v>
      </c>
      <c r="M17" s="4">
        <v>1.0951000000000001E-2</v>
      </c>
      <c r="N17" s="12">
        <f t="shared" si="2"/>
        <v>-622.18106499999999</v>
      </c>
      <c r="Q17" t="s">
        <v>172</v>
      </c>
    </row>
    <row r="18" spans="2:17" x14ac:dyDescent="0.25">
      <c r="B18" s="2">
        <v>14</v>
      </c>
      <c r="C18" s="3">
        <v>110040018</v>
      </c>
      <c r="D18" t="s">
        <v>59</v>
      </c>
      <c r="E18" s="1">
        <v>1078096</v>
      </c>
      <c r="F18" s="1">
        <v>36641</v>
      </c>
      <c r="G18" s="1">
        <f t="shared" si="0"/>
        <v>1114737</v>
      </c>
      <c r="H18" s="1">
        <v>639191</v>
      </c>
      <c r="I18" s="1">
        <v>19987</v>
      </c>
      <c r="J18" s="1">
        <f t="shared" si="1"/>
        <v>659178</v>
      </c>
      <c r="K18" s="1"/>
      <c r="L18" s="2">
        <v>10</v>
      </c>
      <c r="M18" s="4">
        <v>1.0951000000000001E-2</v>
      </c>
      <c r="N18" s="12">
        <f t="shared" si="2"/>
        <v>218.87763700000002</v>
      </c>
      <c r="Q18" t="s">
        <v>166</v>
      </c>
    </row>
    <row r="19" spans="2:17" x14ac:dyDescent="0.25">
      <c r="B19" s="2">
        <v>15</v>
      </c>
      <c r="C19" s="3">
        <v>141080012</v>
      </c>
      <c r="D19" t="s">
        <v>85</v>
      </c>
      <c r="E19" s="1">
        <v>42423</v>
      </c>
      <c r="F19" s="1">
        <v>-19848</v>
      </c>
      <c r="G19" s="1">
        <f t="shared" si="0"/>
        <v>22575</v>
      </c>
      <c r="H19" s="1">
        <v>23332</v>
      </c>
      <c r="I19" s="1">
        <v>-10916</v>
      </c>
      <c r="J19" s="1">
        <f t="shared" si="1"/>
        <v>12416</v>
      </c>
      <c r="K19" s="1"/>
      <c r="L19" s="2">
        <v>25</v>
      </c>
      <c r="M19" s="4">
        <v>1.2548999999999999E-2</v>
      </c>
      <c r="N19" s="12">
        <f t="shared" si="2"/>
        <v>-136.98488399999999</v>
      </c>
      <c r="Q19" t="s">
        <v>167</v>
      </c>
    </row>
    <row r="20" spans="2:17" x14ac:dyDescent="0.25">
      <c r="B20" s="2">
        <v>16</v>
      </c>
      <c r="C20" s="3">
        <v>141080002</v>
      </c>
      <c r="D20" t="s">
        <v>84</v>
      </c>
      <c r="E20" s="1">
        <v>359000</v>
      </c>
      <c r="F20" s="1">
        <v>74000</v>
      </c>
      <c r="G20" s="1">
        <f t="shared" si="0"/>
        <v>433000</v>
      </c>
      <c r="H20" s="1">
        <v>197450</v>
      </c>
      <c r="I20" s="1">
        <v>40700</v>
      </c>
      <c r="J20" s="1">
        <f t="shared" si="1"/>
        <v>238150</v>
      </c>
      <c r="K20" s="1"/>
      <c r="L20" s="2">
        <v>25</v>
      </c>
      <c r="M20" s="4">
        <v>1.2548999999999999E-2</v>
      </c>
      <c r="N20" s="12">
        <f t="shared" si="2"/>
        <v>510.74429999999995</v>
      </c>
      <c r="Q20" t="s">
        <v>168</v>
      </c>
    </row>
    <row r="21" spans="2:17" x14ac:dyDescent="0.25">
      <c r="B21" s="2">
        <v>17</v>
      </c>
      <c r="C21" s="3">
        <v>180580007</v>
      </c>
      <c r="D21" t="s">
        <v>115</v>
      </c>
      <c r="E21" s="1">
        <v>662000</v>
      </c>
      <c r="F21" s="1">
        <v>-22000</v>
      </c>
      <c r="G21" s="1">
        <f t="shared" si="0"/>
        <v>640000</v>
      </c>
      <c r="H21" s="1">
        <v>364100</v>
      </c>
      <c r="I21" s="1">
        <v>-12100</v>
      </c>
      <c r="J21" s="1">
        <f t="shared" si="1"/>
        <v>352000</v>
      </c>
      <c r="K21" s="1"/>
      <c r="L21" s="2">
        <v>10</v>
      </c>
      <c r="M21" s="4">
        <v>1.0951000000000001E-2</v>
      </c>
      <c r="N21" s="12">
        <f t="shared" si="2"/>
        <v>-132.50710000000001</v>
      </c>
      <c r="Q21" t="s">
        <v>173</v>
      </c>
    </row>
    <row r="22" spans="2:17" x14ac:dyDescent="0.25">
      <c r="B22" s="2">
        <v>18</v>
      </c>
      <c r="C22" s="3">
        <v>201710002</v>
      </c>
      <c r="D22" t="s">
        <v>132</v>
      </c>
      <c r="E22" s="1">
        <v>1200000</v>
      </c>
      <c r="F22" s="1">
        <v>-247443</v>
      </c>
      <c r="G22" s="1">
        <f t="shared" si="0"/>
        <v>952557</v>
      </c>
      <c r="H22" s="1">
        <v>1200000</v>
      </c>
      <c r="I22" s="1">
        <v>-247443</v>
      </c>
      <c r="J22" s="1">
        <f t="shared" si="1"/>
        <v>952557</v>
      </c>
      <c r="K22" s="1"/>
      <c r="L22" s="2">
        <v>520</v>
      </c>
      <c r="M22" s="4">
        <v>9.5600000000000008E-3</v>
      </c>
      <c r="N22" s="12">
        <f t="shared" si="2"/>
        <v>-2365.5550800000001</v>
      </c>
      <c r="Q22" t="s">
        <v>174</v>
      </c>
    </row>
    <row r="23" spans="2:17" x14ac:dyDescent="0.25">
      <c r="B23" s="2">
        <v>19</v>
      </c>
      <c r="C23" s="3">
        <v>90850034</v>
      </c>
      <c r="D23" t="s">
        <v>47</v>
      </c>
      <c r="E23" s="1">
        <v>271000</v>
      </c>
      <c r="F23" s="1">
        <v>0</v>
      </c>
      <c r="G23" s="1">
        <f t="shared" si="0"/>
        <v>271000</v>
      </c>
      <c r="H23" s="1">
        <v>149050</v>
      </c>
      <c r="I23" s="1">
        <v>-87796</v>
      </c>
      <c r="J23" s="1">
        <f t="shared" si="1"/>
        <v>61254</v>
      </c>
      <c r="K23" s="1"/>
      <c r="L23" s="2">
        <v>41</v>
      </c>
      <c r="M23" s="4">
        <v>1.0215999999999999E-2</v>
      </c>
      <c r="N23" s="12">
        <f t="shared" si="2"/>
        <v>-896.92393599999991</v>
      </c>
      <c r="Q23" t="s">
        <v>175</v>
      </c>
    </row>
    <row r="24" spans="2:17" x14ac:dyDescent="0.25">
      <c r="B24" s="2">
        <v>20</v>
      </c>
      <c r="C24" s="3">
        <v>95580017</v>
      </c>
      <c r="D24" t="s">
        <v>46</v>
      </c>
      <c r="E24" s="1">
        <v>569000</v>
      </c>
      <c r="F24" s="1">
        <v>0</v>
      </c>
      <c r="G24" s="1">
        <f t="shared" si="0"/>
        <v>569000</v>
      </c>
      <c r="H24" s="1">
        <v>312950</v>
      </c>
      <c r="I24" s="1">
        <v>-188627</v>
      </c>
      <c r="J24" s="1">
        <f t="shared" si="1"/>
        <v>124323</v>
      </c>
      <c r="K24" s="1"/>
      <c r="L24" s="2">
        <v>41</v>
      </c>
      <c r="M24" s="4">
        <v>1.0215999999999999E-2</v>
      </c>
      <c r="N24" s="12">
        <f t="shared" si="2"/>
        <v>-1927.013432</v>
      </c>
      <c r="Q24" t="s">
        <v>176</v>
      </c>
    </row>
    <row r="25" spans="2:17" x14ac:dyDescent="0.25">
      <c r="B25" s="2">
        <v>21</v>
      </c>
      <c r="C25" s="3">
        <v>201900014</v>
      </c>
      <c r="D25" t="s">
        <v>135</v>
      </c>
      <c r="E25" s="1">
        <v>670506</v>
      </c>
      <c r="F25" s="1">
        <v>78960</v>
      </c>
      <c r="G25" s="1">
        <f t="shared" si="0"/>
        <v>749466</v>
      </c>
      <c r="H25" s="1">
        <v>0</v>
      </c>
      <c r="I25" s="1">
        <v>81216</v>
      </c>
      <c r="J25" s="1">
        <f t="shared" si="1"/>
        <v>81216</v>
      </c>
      <c r="K25" s="1"/>
      <c r="L25" s="2">
        <v>28</v>
      </c>
      <c r="M25" s="4">
        <v>9.5960000000000004E-3</v>
      </c>
      <c r="N25" s="12">
        <f t="shared" si="2"/>
        <v>779.34873600000003</v>
      </c>
      <c r="Q25" t="s">
        <v>177</v>
      </c>
    </row>
    <row r="26" spans="2:17" x14ac:dyDescent="0.25">
      <c r="B26" s="2">
        <v>22</v>
      </c>
      <c r="C26" s="3">
        <v>84450012</v>
      </c>
      <c r="D26" t="s">
        <v>39</v>
      </c>
      <c r="E26" s="1">
        <v>635000</v>
      </c>
      <c r="F26" s="1">
        <v>37000</v>
      </c>
      <c r="G26" s="1">
        <f t="shared" si="0"/>
        <v>672000</v>
      </c>
      <c r="H26" s="1">
        <v>349250</v>
      </c>
      <c r="I26" s="1">
        <v>20350</v>
      </c>
      <c r="J26" s="1">
        <f t="shared" si="1"/>
        <v>369600</v>
      </c>
      <c r="K26" s="1"/>
      <c r="L26" s="2">
        <v>291</v>
      </c>
      <c r="M26" s="4">
        <v>9.8440000000000003E-3</v>
      </c>
      <c r="N26" s="12">
        <f t="shared" si="2"/>
        <v>200.3254</v>
      </c>
      <c r="Q26" t="s">
        <v>178</v>
      </c>
    </row>
    <row r="27" spans="2:17" x14ac:dyDescent="0.25">
      <c r="B27" s="2">
        <v>23</v>
      </c>
      <c r="C27" s="3">
        <v>154360003</v>
      </c>
      <c r="D27" t="s">
        <v>96</v>
      </c>
      <c r="E27" s="1">
        <v>552000</v>
      </c>
      <c r="F27" s="1">
        <v>37000</v>
      </c>
      <c r="G27" s="1">
        <f t="shared" si="0"/>
        <v>589000</v>
      </c>
      <c r="H27" s="1">
        <v>303600</v>
      </c>
      <c r="I27" s="1">
        <v>20350</v>
      </c>
      <c r="J27" s="1">
        <f t="shared" si="1"/>
        <v>323950</v>
      </c>
      <c r="K27" s="1"/>
      <c r="L27" s="2">
        <v>514</v>
      </c>
      <c r="M27" s="4">
        <v>1.0267999999999999E-2</v>
      </c>
      <c r="N27" s="12">
        <f t="shared" si="2"/>
        <v>208.95379999999997</v>
      </c>
      <c r="Q27" t="s">
        <v>179</v>
      </c>
    </row>
    <row r="28" spans="2:17" x14ac:dyDescent="0.25">
      <c r="B28" s="2">
        <v>24</v>
      </c>
      <c r="C28" s="3">
        <v>152520002</v>
      </c>
      <c r="D28" t="s">
        <v>95</v>
      </c>
      <c r="E28" s="1">
        <v>629000</v>
      </c>
      <c r="F28" s="1">
        <v>15000</v>
      </c>
      <c r="G28" s="1">
        <f t="shared" si="0"/>
        <v>644000</v>
      </c>
      <c r="H28" s="1">
        <v>345950</v>
      </c>
      <c r="I28" s="1">
        <v>8250</v>
      </c>
      <c r="J28" s="1">
        <f t="shared" si="1"/>
        <v>354200</v>
      </c>
      <c r="K28" s="1"/>
      <c r="L28" s="2">
        <v>516</v>
      </c>
      <c r="M28" s="4">
        <v>9.7450000000000002E-3</v>
      </c>
      <c r="N28" s="12">
        <f t="shared" si="2"/>
        <v>80.396249999999995</v>
      </c>
      <c r="Q28" t="s">
        <v>180</v>
      </c>
    </row>
    <row r="29" spans="2:17" x14ac:dyDescent="0.25">
      <c r="B29" s="2">
        <v>25</v>
      </c>
      <c r="C29" s="3">
        <v>152370011</v>
      </c>
      <c r="D29" t="s">
        <v>94</v>
      </c>
      <c r="E29" s="1">
        <v>517999</v>
      </c>
      <c r="F29" s="1">
        <v>17001</v>
      </c>
      <c r="G29" s="1">
        <f t="shared" si="0"/>
        <v>535000</v>
      </c>
      <c r="H29" s="1">
        <v>285077</v>
      </c>
      <c r="I29" s="1">
        <v>9351</v>
      </c>
      <c r="J29" s="1">
        <f t="shared" si="1"/>
        <v>294428</v>
      </c>
      <c r="K29" s="1"/>
      <c r="L29" s="2">
        <v>516</v>
      </c>
      <c r="M29" s="4">
        <v>9.7450000000000002E-3</v>
      </c>
      <c r="N29" s="12">
        <f t="shared" si="2"/>
        <v>91.125495000000001</v>
      </c>
      <c r="Q29" t="s">
        <v>181</v>
      </c>
    </row>
    <row r="30" spans="2:17" x14ac:dyDescent="0.25">
      <c r="B30" s="2">
        <v>26</v>
      </c>
      <c r="C30" s="3">
        <v>85450003</v>
      </c>
      <c r="D30" t="s">
        <v>44</v>
      </c>
      <c r="E30" s="1">
        <v>446000</v>
      </c>
      <c r="F30" s="1">
        <v>80000</v>
      </c>
      <c r="G30" s="1">
        <f t="shared" si="0"/>
        <v>526000</v>
      </c>
      <c r="H30" s="1">
        <v>245300</v>
      </c>
      <c r="I30" s="1">
        <v>44000</v>
      </c>
      <c r="J30" s="1">
        <f t="shared" si="1"/>
        <v>289300</v>
      </c>
      <c r="K30" s="1"/>
      <c r="L30" s="2">
        <v>41</v>
      </c>
      <c r="M30" s="4">
        <v>1.0215999999999999E-2</v>
      </c>
      <c r="N30" s="12">
        <f t="shared" si="2"/>
        <v>449.50399999999996</v>
      </c>
    </row>
    <row r="31" spans="2:17" x14ac:dyDescent="0.25">
      <c r="B31" s="2">
        <v>27</v>
      </c>
      <c r="C31" s="3">
        <v>84820010</v>
      </c>
      <c r="D31" t="s">
        <v>43</v>
      </c>
      <c r="E31" s="1">
        <v>715000</v>
      </c>
      <c r="F31" s="1">
        <v>61000</v>
      </c>
      <c r="G31" s="1">
        <f t="shared" si="0"/>
        <v>776000</v>
      </c>
      <c r="H31" s="1">
        <v>393250</v>
      </c>
      <c r="I31" s="1">
        <v>33550</v>
      </c>
      <c r="J31" s="1">
        <f t="shared" si="1"/>
        <v>426800</v>
      </c>
      <c r="K31" s="1"/>
      <c r="L31" s="2">
        <v>291</v>
      </c>
      <c r="M31" s="4">
        <v>9.8440000000000003E-3</v>
      </c>
      <c r="N31" s="12">
        <f t="shared" si="2"/>
        <v>330.26620000000003</v>
      </c>
    </row>
    <row r="32" spans="2:17" x14ac:dyDescent="0.25">
      <c r="B32" s="2">
        <v>28</v>
      </c>
      <c r="C32" s="3">
        <v>84510006</v>
      </c>
      <c r="D32" t="s">
        <v>41</v>
      </c>
      <c r="E32" s="1">
        <v>529000</v>
      </c>
      <c r="F32" s="1">
        <v>28000</v>
      </c>
      <c r="G32" s="1">
        <f t="shared" si="0"/>
        <v>557000</v>
      </c>
      <c r="H32" s="1">
        <v>290950</v>
      </c>
      <c r="I32" s="1">
        <v>15400</v>
      </c>
      <c r="J32" s="1">
        <f t="shared" si="1"/>
        <v>306350</v>
      </c>
      <c r="K32" s="1"/>
      <c r="L32" s="2">
        <v>215</v>
      </c>
      <c r="M32" s="4">
        <v>1.009E-2</v>
      </c>
      <c r="N32" s="12">
        <f t="shared" si="2"/>
        <v>155.386</v>
      </c>
    </row>
    <row r="33" spans="2:15" x14ac:dyDescent="0.25">
      <c r="B33" s="2">
        <v>29</v>
      </c>
      <c r="C33" s="3">
        <v>84510003</v>
      </c>
      <c r="D33" t="s">
        <v>40</v>
      </c>
      <c r="E33" s="1">
        <v>487000</v>
      </c>
      <c r="F33" s="1">
        <v>27000</v>
      </c>
      <c r="G33" s="1">
        <f t="shared" si="0"/>
        <v>514000</v>
      </c>
      <c r="H33" s="1">
        <v>267850</v>
      </c>
      <c r="I33" s="1">
        <v>14850</v>
      </c>
      <c r="J33" s="1">
        <f t="shared" si="1"/>
        <v>282700</v>
      </c>
      <c r="K33" s="1"/>
      <c r="L33" s="2">
        <v>215</v>
      </c>
      <c r="M33" s="4">
        <v>1.009E-2</v>
      </c>
      <c r="N33" s="12">
        <f t="shared" si="2"/>
        <v>149.8365</v>
      </c>
    </row>
    <row r="34" spans="2:15" x14ac:dyDescent="0.25">
      <c r="B34" s="2">
        <v>30</v>
      </c>
      <c r="C34" s="3">
        <v>84320028</v>
      </c>
      <c r="D34" t="s">
        <v>37</v>
      </c>
      <c r="E34" s="1">
        <v>557000</v>
      </c>
      <c r="F34" s="1">
        <v>25000</v>
      </c>
      <c r="G34" s="1">
        <f t="shared" si="0"/>
        <v>582000</v>
      </c>
      <c r="H34" s="1">
        <v>306350</v>
      </c>
      <c r="I34" s="1">
        <v>13750</v>
      </c>
      <c r="J34" s="1">
        <f t="shared" si="1"/>
        <v>320100</v>
      </c>
      <c r="K34" s="1"/>
      <c r="L34" s="2">
        <v>324</v>
      </c>
      <c r="M34" s="4">
        <v>1.0044000000000001E-2</v>
      </c>
      <c r="N34" s="12">
        <f t="shared" si="2"/>
        <v>138.10500000000002</v>
      </c>
    </row>
    <row r="35" spans="2:15" x14ac:dyDescent="0.25">
      <c r="B35" s="2">
        <v>31</v>
      </c>
      <c r="C35" s="3">
        <v>84320009</v>
      </c>
      <c r="D35" t="s">
        <v>36</v>
      </c>
      <c r="E35" s="1">
        <v>538000</v>
      </c>
      <c r="F35" s="1">
        <v>6000</v>
      </c>
      <c r="G35" s="1">
        <f t="shared" si="0"/>
        <v>544000</v>
      </c>
      <c r="H35" s="1">
        <v>295900</v>
      </c>
      <c r="I35" s="1">
        <v>3300</v>
      </c>
      <c r="J35" s="1">
        <f t="shared" si="1"/>
        <v>299200</v>
      </c>
      <c r="K35" s="1"/>
      <c r="L35" s="2">
        <v>324</v>
      </c>
      <c r="M35" s="4">
        <v>1.0044000000000001E-2</v>
      </c>
      <c r="N35" s="12">
        <f t="shared" si="2"/>
        <v>33.145200000000003</v>
      </c>
    </row>
    <row r="36" spans="2:15" x14ac:dyDescent="0.25">
      <c r="B36" s="2">
        <v>32</v>
      </c>
      <c r="C36" s="3">
        <v>83130001</v>
      </c>
      <c r="D36" t="s">
        <v>35</v>
      </c>
      <c r="E36" s="1">
        <v>830000</v>
      </c>
      <c r="F36" s="1">
        <v>57000</v>
      </c>
      <c r="G36" s="1">
        <f t="shared" si="0"/>
        <v>887000</v>
      </c>
      <c r="H36" s="1">
        <v>464331</v>
      </c>
      <c r="I36" s="1">
        <v>31350</v>
      </c>
      <c r="J36" s="1">
        <f t="shared" si="1"/>
        <v>495681</v>
      </c>
      <c r="K36" s="1"/>
      <c r="L36" s="2">
        <v>278</v>
      </c>
      <c r="M36" s="4">
        <v>1.0044000000000001E-2</v>
      </c>
      <c r="N36" s="12">
        <f t="shared" si="2"/>
        <v>314.87940000000003</v>
      </c>
    </row>
    <row r="37" spans="2:15" x14ac:dyDescent="0.25">
      <c r="B37" s="2">
        <v>33</v>
      </c>
      <c r="C37" s="3">
        <v>140860031</v>
      </c>
      <c r="D37" t="s">
        <v>82</v>
      </c>
      <c r="E37" s="1">
        <v>343000</v>
      </c>
      <c r="F37" s="1">
        <v>0</v>
      </c>
      <c r="G37" s="1">
        <f t="shared" ref="G37:G68" si="3">SUM(E37:F37)</f>
        <v>343000</v>
      </c>
      <c r="H37" s="1">
        <v>188651</v>
      </c>
      <c r="I37" s="1">
        <v>154349</v>
      </c>
      <c r="J37" s="1">
        <f t="shared" ref="J37:J68" si="4">SUM(H37:I37)</f>
        <v>343000</v>
      </c>
      <c r="K37" s="1"/>
      <c r="L37" s="2">
        <v>25</v>
      </c>
      <c r="M37" s="4">
        <v>1.2548999999999999E-2</v>
      </c>
      <c r="N37" s="12">
        <f t="shared" si="2"/>
        <v>1936.9256009999999</v>
      </c>
    </row>
    <row r="38" spans="2:15" x14ac:dyDescent="0.25">
      <c r="B38" s="2">
        <v>34</v>
      </c>
      <c r="C38" s="3">
        <v>150150045</v>
      </c>
      <c r="D38" t="s">
        <v>86</v>
      </c>
      <c r="E38" s="1">
        <v>42510</v>
      </c>
      <c r="F38" s="1">
        <v>-22560</v>
      </c>
      <c r="G38" s="1">
        <f t="shared" si="3"/>
        <v>19950</v>
      </c>
      <c r="H38" s="1">
        <v>42510</v>
      </c>
      <c r="I38" s="1">
        <v>-22560</v>
      </c>
      <c r="J38" s="1">
        <f t="shared" si="4"/>
        <v>19950</v>
      </c>
      <c r="K38" s="1"/>
      <c r="L38" s="2">
        <v>434</v>
      </c>
      <c r="M38" s="4">
        <v>8.6169999999999997E-3</v>
      </c>
      <c r="N38" s="12">
        <f t="shared" si="2"/>
        <v>-194.39952</v>
      </c>
    </row>
    <row r="39" spans="2:15" x14ac:dyDescent="0.25">
      <c r="B39" s="2">
        <v>35</v>
      </c>
      <c r="C39" s="3">
        <v>70330002</v>
      </c>
      <c r="D39" t="s">
        <v>24</v>
      </c>
      <c r="E39" s="1">
        <v>468992</v>
      </c>
      <c r="F39" s="1">
        <v>0</v>
      </c>
      <c r="G39" s="1">
        <f t="shared" si="3"/>
        <v>468992</v>
      </c>
      <c r="H39" s="1">
        <v>0</v>
      </c>
      <c r="I39" s="1">
        <v>0</v>
      </c>
      <c r="J39" s="1">
        <f t="shared" si="4"/>
        <v>0</v>
      </c>
      <c r="K39" s="1"/>
      <c r="L39" s="2">
        <v>27</v>
      </c>
      <c r="M39" s="4">
        <v>1.1166000000000001E-2</v>
      </c>
      <c r="N39" s="12">
        <f t="shared" si="2"/>
        <v>0</v>
      </c>
      <c r="O39" t="s">
        <v>210</v>
      </c>
    </row>
    <row r="40" spans="2:15" x14ac:dyDescent="0.25">
      <c r="B40" s="2">
        <v>36</v>
      </c>
      <c r="C40" s="3">
        <v>80500021</v>
      </c>
      <c r="D40" t="s">
        <v>32</v>
      </c>
      <c r="E40" s="1">
        <v>215942</v>
      </c>
      <c r="F40" s="1">
        <v>713058</v>
      </c>
      <c r="G40" s="1">
        <f t="shared" si="3"/>
        <v>929000</v>
      </c>
      <c r="H40" s="1">
        <v>215942</v>
      </c>
      <c r="I40" s="1">
        <v>317598</v>
      </c>
      <c r="J40" s="1">
        <f t="shared" si="4"/>
        <v>533540</v>
      </c>
      <c r="K40" s="1"/>
      <c r="L40" s="2">
        <v>278</v>
      </c>
      <c r="M40" s="4">
        <v>1.0044000000000001E-2</v>
      </c>
      <c r="N40" s="12">
        <f t="shared" si="2"/>
        <v>3189.9543120000003</v>
      </c>
    </row>
    <row r="41" spans="2:15" x14ac:dyDescent="0.25">
      <c r="B41" s="2">
        <v>37</v>
      </c>
      <c r="C41" s="3">
        <v>210180029</v>
      </c>
      <c r="D41" t="s">
        <v>136</v>
      </c>
      <c r="E41" s="1">
        <v>258633</v>
      </c>
      <c r="F41" s="1">
        <v>-108297</v>
      </c>
      <c r="G41" s="1">
        <f t="shared" si="3"/>
        <v>150336</v>
      </c>
      <c r="H41" s="1">
        <v>258633</v>
      </c>
      <c r="I41" s="1">
        <v>-108297</v>
      </c>
      <c r="J41" s="1">
        <f t="shared" si="4"/>
        <v>150336</v>
      </c>
      <c r="K41" s="1"/>
      <c r="L41" s="2">
        <v>520</v>
      </c>
      <c r="M41" s="4">
        <v>9.5600000000000008E-3</v>
      </c>
      <c r="N41" s="12">
        <f t="shared" si="2"/>
        <v>-1035.3193200000001</v>
      </c>
    </row>
    <row r="42" spans="2:15" x14ac:dyDescent="0.25">
      <c r="B42" s="2">
        <v>38</v>
      </c>
      <c r="C42" s="3">
        <v>140770015</v>
      </c>
      <c r="D42" t="s">
        <v>81</v>
      </c>
      <c r="E42" s="1">
        <v>345002</v>
      </c>
      <c r="F42" s="1">
        <v>0</v>
      </c>
      <c r="G42" s="1">
        <f t="shared" si="3"/>
        <v>345002</v>
      </c>
      <c r="H42" s="1">
        <v>345002</v>
      </c>
      <c r="I42" s="1">
        <v>-155251</v>
      </c>
      <c r="J42" s="1">
        <f t="shared" si="4"/>
        <v>189751</v>
      </c>
      <c r="K42" s="1"/>
      <c r="L42" s="2">
        <v>25</v>
      </c>
      <c r="M42" s="4">
        <v>1.2548999999999999E-2</v>
      </c>
      <c r="N42" s="12">
        <f t="shared" si="2"/>
        <v>-1948.2447989999998</v>
      </c>
    </row>
    <row r="43" spans="2:15" x14ac:dyDescent="0.25">
      <c r="B43" s="2">
        <v>39</v>
      </c>
      <c r="C43" s="3">
        <v>112780009</v>
      </c>
      <c r="D43" t="s">
        <v>64</v>
      </c>
      <c r="E43" s="1">
        <v>394000</v>
      </c>
      <c r="F43" s="1">
        <v>0</v>
      </c>
      <c r="G43" s="1">
        <f t="shared" si="3"/>
        <v>394000</v>
      </c>
      <c r="H43" s="1">
        <v>394000</v>
      </c>
      <c r="I43" s="1">
        <v>-177300</v>
      </c>
      <c r="J43" s="1">
        <f t="shared" si="4"/>
        <v>216700</v>
      </c>
      <c r="K43" s="1"/>
      <c r="L43" s="2">
        <v>25</v>
      </c>
      <c r="M43" s="4">
        <v>1.2548999999999999E-2</v>
      </c>
      <c r="N43" s="12">
        <f t="shared" si="2"/>
        <v>-2224.9376999999999</v>
      </c>
    </row>
    <row r="44" spans="2:15" x14ac:dyDescent="0.25">
      <c r="B44" s="2">
        <v>40</v>
      </c>
      <c r="C44" s="3">
        <v>201190004</v>
      </c>
      <c r="D44" t="s">
        <v>130</v>
      </c>
      <c r="E44" s="1">
        <v>1379929</v>
      </c>
      <c r="F44" s="1">
        <v>0</v>
      </c>
      <c r="G44" s="1">
        <f t="shared" si="3"/>
        <v>1379929</v>
      </c>
      <c r="H44" s="1">
        <v>1379929</v>
      </c>
      <c r="I44" s="1">
        <v>-620968</v>
      </c>
      <c r="J44" s="1">
        <f t="shared" si="4"/>
        <v>758961</v>
      </c>
      <c r="K44" s="1"/>
      <c r="L44" s="2">
        <v>520</v>
      </c>
      <c r="M44" s="4">
        <v>9.5600000000000008E-3</v>
      </c>
      <c r="N44" s="12">
        <f t="shared" si="2"/>
        <v>-5936.4540800000004</v>
      </c>
    </row>
    <row r="45" spans="2:15" x14ac:dyDescent="0.25">
      <c r="B45" s="2">
        <v>41</v>
      </c>
      <c r="C45" s="3">
        <v>10110036</v>
      </c>
      <c r="D45" t="s">
        <v>1</v>
      </c>
      <c r="E45" s="1">
        <v>290000</v>
      </c>
      <c r="F45" s="1">
        <v>-3000</v>
      </c>
      <c r="G45" s="1">
        <f t="shared" si="3"/>
        <v>287000</v>
      </c>
      <c r="H45" s="1">
        <v>160850</v>
      </c>
      <c r="I45" s="1">
        <v>-3000</v>
      </c>
      <c r="J45" s="1">
        <f t="shared" si="4"/>
        <v>157850</v>
      </c>
      <c r="K45" s="1"/>
      <c r="L45" s="2">
        <v>521</v>
      </c>
      <c r="M45" s="4">
        <v>1.2548999999999999E-2</v>
      </c>
      <c r="N45" s="12">
        <f t="shared" si="2"/>
        <v>-37.646999999999998</v>
      </c>
    </row>
    <row r="46" spans="2:15" x14ac:dyDescent="0.25">
      <c r="B46" s="2">
        <v>42</v>
      </c>
      <c r="C46" s="3">
        <v>112410023</v>
      </c>
      <c r="D46" t="s">
        <v>63</v>
      </c>
      <c r="E46" s="1">
        <v>500000</v>
      </c>
      <c r="F46" s="1">
        <v>0</v>
      </c>
      <c r="G46" s="1">
        <f t="shared" si="3"/>
        <v>500000</v>
      </c>
      <c r="H46" s="1">
        <v>500000</v>
      </c>
      <c r="I46" s="1">
        <v>-225000</v>
      </c>
      <c r="J46" s="1">
        <f t="shared" si="4"/>
        <v>275000</v>
      </c>
      <c r="K46" s="1"/>
      <c r="L46" s="2">
        <v>25</v>
      </c>
      <c r="M46" s="4">
        <v>1.2548999999999999E-2</v>
      </c>
      <c r="N46" s="12">
        <f t="shared" si="2"/>
        <v>-2823.5249999999996</v>
      </c>
    </row>
    <row r="47" spans="2:15" x14ac:dyDescent="0.25">
      <c r="B47" s="2">
        <v>43</v>
      </c>
      <c r="C47" s="3">
        <v>50780064</v>
      </c>
      <c r="D47" t="s">
        <v>16</v>
      </c>
      <c r="E47" s="1">
        <v>299000</v>
      </c>
      <c r="F47" s="1">
        <v>0</v>
      </c>
      <c r="G47" s="1">
        <f t="shared" si="3"/>
        <v>299000</v>
      </c>
      <c r="H47" s="1">
        <v>164450</v>
      </c>
      <c r="I47" s="1">
        <v>134550</v>
      </c>
      <c r="J47" s="1">
        <f t="shared" si="4"/>
        <v>299000</v>
      </c>
      <c r="K47" s="1"/>
      <c r="L47" s="2">
        <v>27</v>
      </c>
      <c r="M47" s="4">
        <v>1.1166000000000001E-2</v>
      </c>
      <c r="N47" s="12">
        <f t="shared" si="2"/>
        <v>1502.3853000000001</v>
      </c>
    </row>
    <row r="48" spans="2:15" x14ac:dyDescent="0.25">
      <c r="B48" s="2">
        <v>44</v>
      </c>
      <c r="C48" s="3">
        <v>120840002</v>
      </c>
      <c r="D48" t="s">
        <v>72</v>
      </c>
      <c r="E48" s="1">
        <v>226000</v>
      </c>
      <c r="F48" s="1">
        <v>0</v>
      </c>
      <c r="G48" s="1">
        <f t="shared" si="3"/>
        <v>226000</v>
      </c>
      <c r="H48" s="1">
        <v>226000</v>
      </c>
      <c r="I48" s="1">
        <v>-101700</v>
      </c>
      <c r="J48" s="1">
        <f t="shared" si="4"/>
        <v>124300</v>
      </c>
      <c r="K48" s="1"/>
      <c r="L48" s="2">
        <v>25</v>
      </c>
      <c r="M48" s="4">
        <v>1.2548999999999999E-2</v>
      </c>
      <c r="N48" s="12">
        <f t="shared" si="2"/>
        <v>-1276.2332999999999</v>
      </c>
    </row>
    <row r="49" spans="2:14" x14ac:dyDescent="0.25">
      <c r="B49" s="2">
        <v>45</v>
      </c>
      <c r="C49" s="3">
        <v>222210016</v>
      </c>
      <c r="D49" t="s">
        <v>149</v>
      </c>
      <c r="E49" s="1">
        <v>649000</v>
      </c>
      <c r="F49" s="1">
        <v>0</v>
      </c>
      <c r="G49" s="1">
        <f t="shared" si="3"/>
        <v>649000</v>
      </c>
      <c r="H49" s="1">
        <v>649000</v>
      </c>
      <c r="I49" s="1">
        <v>-292050</v>
      </c>
      <c r="J49" s="1">
        <f t="shared" si="4"/>
        <v>356950</v>
      </c>
      <c r="K49" s="1"/>
      <c r="L49" s="2">
        <v>203</v>
      </c>
      <c r="M49" s="4">
        <v>9.5960000000000004E-3</v>
      </c>
      <c r="N49" s="12">
        <f t="shared" si="2"/>
        <v>-2802.5118000000002</v>
      </c>
    </row>
    <row r="50" spans="2:14" x14ac:dyDescent="0.25">
      <c r="B50" s="2">
        <v>46</v>
      </c>
      <c r="C50" s="3">
        <v>222240005</v>
      </c>
      <c r="D50" t="s">
        <v>150</v>
      </c>
      <c r="E50" s="1">
        <v>902000</v>
      </c>
      <c r="F50" s="1">
        <v>0</v>
      </c>
      <c r="G50" s="1">
        <f t="shared" si="3"/>
        <v>902000</v>
      </c>
      <c r="H50" s="1">
        <v>902000</v>
      </c>
      <c r="I50" s="1">
        <v>-405900</v>
      </c>
      <c r="J50" s="1">
        <f t="shared" si="4"/>
        <v>496100</v>
      </c>
      <c r="K50" s="1"/>
      <c r="L50" s="2">
        <v>203</v>
      </c>
      <c r="M50" s="4">
        <v>9.5960000000000004E-3</v>
      </c>
      <c r="N50" s="12">
        <f t="shared" si="2"/>
        <v>-3895.0164</v>
      </c>
    </row>
    <row r="51" spans="2:14" x14ac:dyDescent="0.25">
      <c r="B51" s="2">
        <v>47</v>
      </c>
      <c r="C51" s="3">
        <v>20420018</v>
      </c>
      <c r="D51" t="s">
        <v>9</v>
      </c>
      <c r="E51" s="1">
        <v>215848</v>
      </c>
      <c r="F51" s="1">
        <v>0</v>
      </c>
      <c r="G51" s="1">
        <f t="shared" si="3"/>
        <v>215848</v>
      </c>
      <c r="H51" s="1">
        <v>0</v>
      </c>
      <c r="I51" s="1">
        <v>69279</v>
      </c>
      <c r="J51" s="1">
        <f t="shared" si="4"/>
        <v>69279</v>
      </c>
      <c r="K51" s="1"/>
      <c r="L51" s="2">
        <v>25</v>
      </c>
      <c r="M51" s="4">
        <v>1.2548999999999999E-2</v>
      </c>
      <c r="N51" s="12">
        <f t="shared" si="2"/>
        <v>869.38217099999997</v>
      </c>
    </row>
    <row r="52" spans="2:14" x14ac:dyDescent="0.25">
      <c r="B52" s="2">
        <v>48</v>
      </c>
      <c r="C52" s="3">
        <v>201420004</v>
      </c>
      <c r="D52" t="s">
        <v>131</v>
      </c>
      <c r="E52" s="1">
        <v>1344152</v>
      </c>
      <c r="F52" s="1">
        <v>0</v>
      </c>
      <c r="G52" s="1">
        <f t="shared" si="3"/>
        <v>1344152</v>
      </c>
      <c r="H52" s="1">
        <v>1344152</v>
      </c>
      <c r="I52" s="1">
        <v>-604868</v>
      </c>
      <c r="J52" s="1">
        <f t="shared" si="4"/>
        <v>739284</v>
      </c>
      <c r="K52" s="1"/>
      <c r="L52" s="2">
        <v>520</v>
      </c>
      <c r="M52" s="4">
        <v>9.5600000000000008E-3</v>
      </c>
      <c r="N52" s="12">
        <f t="shared" si="2"/>
        <v>-5782.5380800000003</v>
      </c>
    </row>
    <row r="53" spans="2:14" x14ac:dyDescent="0.25">
      <c r="B53" s="2">
        <v>49</v>
      </c>
      <c r="C53" s="3">
        <v>222170011</v>
      </c>
      <c r="D53" t="s">
        <v>147</v>
      </c>
      <c r="E53" s="1">
        <v>1050595</v>
      </c>
      <c r="F53" s="1">
        <v>0</v>
      </c>
      <c r="G53" s="1">
        <f t="shared" si="3"/>
        <v>1050595</v>
      </c>
      <c r="H53" s="1">
        <v>1050595</v>
      </c>
      <c r="I53" s="1">
        <v>-472768</v>
      </c>
      <c r="J53" s="1">
        <f t="shared" si="4"/>
        <v>577827</v>
      </c>
      <c r="K53" s="1"/>
      <c r="L53" s="2">
        <v>203</v>
      </c>
      <c r="M53" s="4">
        <v>9.5960000000000004E-3</v>
      </c>
      <c r="N53" s="12">
        <f t="shared" si="2"/>
        <v>-4536.6817280000005</v>
      </c>
    </row>
    <row r="54" spans="2:14" x14ac:dyDescent="0.25">
      <c r="B54" s="2">
        <v>50</v>
      </c>
      <c r="C54" s="3">
        <v>223820004</v>
      </c>
      <c r="D54" t="s">
        <v>160</v>
      </c>
      <c r="E54" s="1">
        <v>900000</v>
      </c>
      <c r="F54" s="1">
        <v>0</v>
      </c>
      <c r="G54" s="1">
        <f t="shared" si="3"/>
        <v>900000</v>
      </c>
      <c r="H54" s="1">
        <v>941292</v>
      </c>
      <c r="I54" s="1">
        <v>-446292</v>
      </c>
      <c r="J54" s="1">
        <f t="shared" si="4"/>
        <v>495000</v>
      </c>
      <c r="K54" s="1"/>
      <c r="L54" s="2">
        <v>203</v>
      </c>
      <c r="M54" s="4">
        <v>9.5960000000000004E-3</v>
      </c>
      <c r="N54" s="12">
        <f t="shared" si="2"/>
        <v>-4282.6180320000003</v>
      </c>
    </row>
    <row r="55" spans="2:14" x14ac:dyDescent="0.25">
      <c r="B55" s="2">
        <v>51</v>
      </c>
      <c r="C55" s="3">
        <v>150760197</v>
      </c>
      <c r="D55" t="s">
        <v>92</v>
      </c>
      <c r="E55" s="1">
        <v>149521</v>
      </c>
      <c r="F55" s="1">
        <v>27526</v>
      </c>
      <c r="G55" s="1">
        <f t="shared" si="3"/>
        <v>177047</v>
      </c>
      <c r="H55" s="1">
        <v>149521</v>
      </c>
      <c r="I55" s="1">
        <v>-121791</v>
      </c>
      <c r="J55" s="1">
        <f t="shared" si="4"/>
        <v>27730</v>
      </c>
      <c r="K55" s="1"/>
      <c r="L55" s="2">
        <v>280</v>
      </c>
      <c r="M55" s="4">
        <v>9.9360000000000004E-3</v>
      </c>
      <c r="N55" s="12">
        <f t="shared" si="2"/>
        <v>-1210.115376</v>
      </c>
    </row>
    <row r="56" spans="2:14" x14ac:dyDescent="0.25">
      <c r="B56" s="2">
        <v>52</v>
      </c>
      <c r="C56" s="3">
        <v>223390001</v>
      </c>
      <c r="D56" t="s">
        <v>156</v>
      </c>
      <c r="E56" s="1">
        <v>917714</v>
      </c>
      <c r="F56" s="1">
        <v>0</v>
      </c>
      <c r="G56" s="1">
        <f t="shared" si="3"/>
        <v>917714</v>
      </c>
      <c r="H56" s="1">
        <v>917714</v>
      </c>
      <c r="I56" s="1">
        <v>-412972</v>
      </c>
      <c r="J56" s="1">
        <f t="shared" si="4"/>
        <v>504742</v>
      </c>
      <c r="K56" s="1"/>
      <c r="L56" s="2">
        <v>28</v>
      </c>
      <c r="M56" s="4">
        <v>9.5960000000000004E-3</v>
      </c>
      <c r="N56" s="12">
        <f t="shared" si="2"/>
        <v>-3962.879312</v>
      </c>
    </row>
    <row r="57" spans="2:14" x14ac:dyDescent="0.25">
      <c r="B57" s="2">
        <v>53</v>
      </c>
      <c r="C57" s="3">
        <v>131050031</v>
      </c>
      <c r="D57" t="s">
        <v>76</v>
      </c>
      <c r="E57" s="1">
        <v>378000</v>
      </c>
      <c r="F57" s="1">
        <v>0</v>
      </c>
      <c r="G57" s="1">
        <f t="shared" si="3"/>
        <v>378000</v>
      </c>
      <c r="H57" s="1">
        <v>207900</v>
      </c>
      <c r="I57" s="1">
        <v>170100</v>
      </c>
      <c r="J57" s="1">
        <f t="shared" si="4"/>
        <v>378000</v>
      </c>
      <c r="K57" s="1"/>
      <c r="L57" s="2">
        <v>25</v>
      </c>
      <c r="M57" s="4">
        <v>1.2548999999999999E-2</v>
      </c>
      <c r="N57" s="12">
        <f t="shared" si="2"/>
        <v>2134.5848999999998</v>
      </c>
    </row>
    <row r="58" spans="2:14" x14ac:dyDescent="0.25">
      <c r="B58" s="2">
        <v>54</v>
      </c>
      <c r="C58" s="3">
        <v>100390004</v>
      </c>
      <c r="D58" t="s">
        <v>57</v>
      </c>
      <c r="E58" s="1">
        <v>22722000</v>
      </c>
      <c r="F58" s="1">
        <v>0</v>
      </c>
      <c r="G58" s="1">
        <f t="shared" si="3"/>
        <v>22722000</v>
      </c>
      <c r="H58" s="1">
        <v>22722000</v>
      </c>
      <c r="I58" s="1">
        <v>-31644</v>
      </c>
      <c r="J58" s="1">
        <f t="shared" si="4"/>
        <v>22690356</v>
      </c>
      <c r="K58" s="1"/>
      <c r="L58" s="2">
        <v>389</v>
      </c>
      <c r="M58" s="4">
        <v>9.7590000000000003E-3</v>
      </c>
      <c r="N58" s="12">
        <f t="shared" si="2"/>
        <v>-308.81379600000002</v>
      </c>
    </row>
    <row r="59" spans="2:14" x14ac:dyDescent="0.25">
      <c r="B59" s="2">
        <v>55</v>
      </c>
      <c r="C59" s="3">
        <v>40750002</v>
      </c>
      <c r="D59" t="s">
        <v>14</v>
      </c>
      <c r="E59" s="1">
        <v>591111</v>
      </c>
      <c r="F59" s="1">
        <v>0</v>
      </c>
      <c r="G59" s="1">
        <f t="shared" si="3"/>
        <v>591111</v>
      </c>
      <c r="H59" s="1">
        <v>411511</v>
      </c>
      <c r="I59" s="1">
        <v>-86400</v>
      </c>
      <c r="J59" s="1">
        <f t="shared" si="4"/>
        <v>325111</v>
      </c>
      <c r="K59" s="1"/>
      <c r="L59" s="2">
        <v>25</v>
      </c>
      <c r="M59" s="4">
        <v>1.2548999999999999E-2</v>
      </c>
      <c r="N59" s="12">
        <f t="shared" si="2"/>
        <v>-1084.2336</v>
      </c>
    </row>
    <row r="60" spans="2:14" x14ac:dyDescent="0.25">
      <c r="B60" s="2">
        <v>56</v>
      </c>
      <c r="C60" s="3">
        <v>95580016</v>
      </c>
      <c r="D60" t="s">
        <v>46</v>
      </c>
      <c r="E60" s="1">
        <v>452000</v>
      </c>
      <c r="F60" s="1">
        <v>0</v>
      </c>
      <c r="G60" s="1">
        <f t="shared" si="3"/>
        <v>452000</v>
      </c>
      <c r="H60" s="1">
        <v>248600</v>
      </c>
      <c r="I60" s="1">
        <v>-102846</v>
      </c>
      <c r="J60" s="1">
        <f t="shared" si="4"/>
        <v>145754</v>
      </c>
      <c r="K60" s="1"/>
      <c r="L60" s="2">
        <v>41</v>
      </c>
      <c r="M60" s="4">
        <v>1.0215999999999999E-2</v>
      </c>
      <c r="N60" s="12">
        <f t="shared" si="2"/>
        <v>-1050.6747359999999</v>
      </c>
    </row>
    <row r="61" spans="2:14" x14ac:dyDescent="0.25">
      <c r="B61" s="2">
        <v>57</v>
      </c>
      <c r="C61" s="3">
        <v>93690008</v>
      </c>
      <c r="D61" t="s">
        <v>54</v>
      </c>
      <c r="E61" s="1">
        <v>745000</v>
      </c>
      <c r="F61" s="1">
        <v>0</v>
      </c>
      <c r="G61" s="1">
        <f t="shared" si="3"/>
        <v>745000</v>
      </c>
      <c r="H61" s="1">
        <v>745000</v>
      </c>
      <c r="I61" s="1">
        <v>-335250</v>
      </c>
      <c r="J61" s="1">
        <f t="shared" si="4"/>
        <v>409750</v>
      </c>
      <c r="K61" s="1"/>
      <c r="L61" s="2">
        <v>41</v>
      </c>
      <c r="M61" s="4">
        <v>1.0215999999999999E-2</v>
      </c>
      <c r="N61" s="12">
        <f t="shared" si="2"/>
        <v>-3424.9139999999998</v>
      </c>
    </row>
    <row r="62" spans="2:14" x14ac:dyDescent="0.25">
      <c r="B62" s="2">
        <v>58</v>
      </c>
      <c r="C62" s="3">
        <v>222540004</v>
      </c>
      <c r="D62" t="s">
        <v>154</v>
      </c>
      <c r="E62" s="1">
        <v>818124</v>
      </c>
      <c r="F62" s="1">
        <v>0</v>
      </c>
      <c r="G62" s="1">
        <f t="shared" si="3"/>
        <v>818124</v>
      </c>
      <c r="H62" s="1">
        <v>449968</v>
      </c>
      <c r="I62" s="1">
        <v>368156</v>
      </c>
      <c r="J62" s="1">
        <f t="shared" si="4"/>
        <v>818124</v>
      </c>
      <c r="K62" s="1"/>
      <c r="L62" s="2">
        <v>203</v>
      </c>
      <c r="M62" s="4">
        <v>9.5960000000000004E-3</v>
      </c>
      <c r="N62" s="12">
        <f t="shared" si="2"/>
        <v>3532.8249760000003</v>
      </c>
    </row>
    <row r="63" spans="2:14" x14ac:dyDescent="0.25">
      <c r="B63" s="2">
        <v>59</v>
      </c>
      <c r="C63" s="3">
        <v>190140076</v>
      </c>
      <c r="D63" t="s">
        <v>119</v>
      </c>
      <c r="E63" s="1">
        <v>451692</v>
      </c>
      <c r="F63" s="1">
        <v>-16692</v>
      </c>
      <c r="G63" s="1">
        <f t="shared" si="3"/>
        <v>435000</v>
      </c>
      <c r="H63" s="1">
        <v>451692</v>
      </c>
      <c r="I63" s="1">
        <v>-16692</v>
      </c>
      <c r="J63" s="1">
        <f t="shared" si="4"/>
        <v>435000</v>
      </c>
      <c r="K63" s="1"/>
      <c r="L63" s="2">
        <v>11</v>
      </c>
      <c r="M63" s="4">
        <v>1.0539E-2</v>
      </c>
      <c r="N63" s="12">
        <f t="shared" si="2"/>
        <v>-175.916988</v>
      </c>
    </row>
    <row r="64" spans="2:14" x14ac:dyDescent="0.25">
      <c r="B64" s="2">
        <v>60</v>
      </c>
      <c r="C64" s="3">
        <v>92880004</v>
      </c>
      <c r="D64" t="s">
        <v>52</v>
      </c>
      <c r="E64" s="1">
        <v>360000</v>
      </c>
      <c r="F64" s="1">
        <v>0</v>
      </c>
      <c r="G64" s="1">
        <f t="shared" si="3"/>
        <v>360000</v>
      </c>
      <c r="H64" s="1">
        <v>360000</v>
      </c>
      <c r="I64" s="1">
        <v>-162000</v>
      </c>
      <c r="J64" s="1">
        <f t="shared" si="4"/>
        <v>198000</v>
      </c>
      <c r="K64" s="1"/>
      <c r="L64" s="2">
        <v>41</v>
      </c>
      <c r="M64" s="4">
        <v>1.0215999999999999E-2</v>
      </c>
      <c r="N64" s="12">
        <f t="shared" si="2"/>
        <v>-1654.992</v>
      </c>
    </row>
    <row r="65" spans="2:14" x14ac:dyDescent="0.25">
      <c r="B65" s="2">
        <v>61</v>
      </c>
      <c r="C65" s="3">
        <v>70780023</v>
      </c>
      <c r="D65" t="s">
        <v>25</v>
      </c>
      <c r="E65" s="1">
        <v>322000</v>
      </c>
      <c r="F65" s="1">
        <v>0</v>
      </c>
      <c r="G65" s="1">
        <f t="shared" si="3"/>
        <v>322000</v>
      </c>
      <c r="H65" s="1">
        <v>322000</v>
      </c>
      <c r="I65" s="1">
        <v>-137260</v>
      </c>
      <c r="J65" s="1">
        <f t="shared" si="4"/>
        <v>184740</v>
      </c>
      <c r="K65" s="1"/>
      <c r="L65" s="2">
        <v>26</v>
      </c>
      <c r="M65" s="4">
        <v>1.0129000000000001E-2</v>
      </c>
      <c r="N65" s="12">
        <f t="shared" si="2"/>
        <v>-1390.30654</v>
      </c>
    </row>
    <row r="66" spans="2:14" x14ac:dyDescent="0.25">
      <c r="B66" s="2">
        <v>62</v>
      </c>
      <c r="C66" s="3">
        <v>223740001</v>
      </c>
      <c r="D66" t="s">
        <v>158</v>
      </c>
      <c r="E66" s="1">
        <v>1469000</v>
      </c>
      <c r="F66" s="1">
        <v>0</v>
      </c>
      <c r="G66" s="1">
        <f t="shared" si="3"/>
        <v>1469000</v>
      </c>
      <c r="H66" s="1">
        <v>1469000</v>
      </c>
      <c r="I66" s="1">
        <v>-661050</v>
      </c>
      <c r="J66" s="1">
        <f t="shared" si="4"/>
        <v>807950</v>
      </c>
      <c r="K66" s="1"/>
      <c r="L66" s="2">
        <v>203</v>
      </c>
      <c r="M66" s="4">
        <v>9.5960000000000004E-3</v>
      </c>
      <c r="N66" s="12">
        <f t="shared" si="2"/>
        <v>-6343.4358000000002</v>
      </c>
    </row>
    <row r="67" spans="2:14" x14ac:dyDescent="0.25">
      <c r="B67" s="2">
        <v>63</v>
      </c>
      <c r="C67" s="3">
        <v>222210004</v>
      </c>
      <c r="D67" t="s">
        <v>148</v>
      </c>
      <c r="E67" s="1">
        <v>974884</v>
      </c>
      <c r="F67" s="1">
        <v>0</v>
      </c>
      <c r="G67" s="1">
        <f t="shared" si="3"/>
        <v>974884</v>
      </c>
      <c r="H67" s="1">
        <v>974884</v>
      </c>
      <c r="I67" s="1">
        <v>-438698</v>
      </c>
      <c r="J67" s="1">
        <f t="shared" si="4"/>
        <v>536186</v>
      </c>
      <c r="K67" s="1"/>
      <c r="L67" s="2">
        <v>203</v>
      </c>
      <c r="M67" s="4">
        <v>9.5960000000000004E-3</v>
      </c>
      <c r="N67" s="12">
        <f t="shared" si="2"/>
        <v>-4209.7460080000001</v>
      </c>
    </row>
    <row r="68" spans="2:14" x14ac:dyDescent="0.25">
      <c r="B68" s="2">
        <v>64</v>
      </c>
      <c r="C68" s="3">
        <v>220880002</v>
      </c>
      <c r="D68" t="s">
        <v>142</v>
      </c>
      <c r="E68" s="1">
        <v>649003</v>
      </c>
      <c r="F68" s="1">
        <v>0</v>
      </c>
      <c r="G68" s="1">
        <f t="shared" si="3"/>
        <v>649003</v>
      </c>
      <c r="H68" s="1">
        <v>649003</v>
      </c>
      <c r="I68" s="1">
        <v>-292052</v>
      </c>
      <c r="J68" s="1">
        <f t="shared" si="4"/>
        <v>356951</v>
      </c>
      <c r="K68" s="1"/>
      <c r="L68" s="2">
        <v>36</v>
      </c>
      <c r="M68" s="4">
        <v>9.5770000000000004E-3</v>
      </c>
      <c r="N68" s="12">
        <f t="shared" si="2"/>
        <v>-2796.982004</v>
      </c>
    </row>
    <row r="69" spans="2:14" x14ac:dyDescent="0.25">
      <c r="B69" s="2">
        <v>65</v>
      </c>
      <c r="C69" s="3">
        <v>161180010</v>
      </c>
      <c r="D69" t="s">
        <v>105</v>
      </c>
      <c r="E69" s="1">
        <v>502000</v>
      </c>
      <c r="F69" s="1">
        <v>0</v>
      </c>
      <c r="G69" s="1">
        <f t="shared" ref="G69:G100" si="5">SUM(E69:F69)</f>
        <v>502000</v>
      </c>
      <c r="H69" s="1">
        <v>502000</v>
      </c>
      <c r="I69" s="1">
        <v>-225900</v>
      </c>
      <c r="J69" s="1">
        <f t="shared" ref="J69:J100" si="6">SUM(H69:I69)</f>
        <v>276100</v>
      </c>
      <c r="K69" s="1"/>
      <c r="L69" s="2">
        <v>10</v>
      </c>
      <c r="M69" s="4">
        <v>1.0951000000000001E-2</v>
      </c>
      <c r="N69" s="12">
        <f t="shared" si="2"/>
        <v>-2473.8308999999999</v>
      </c>
    </row>
    <row r="70" spans="2:14" x14ac:dyDescent="0.25">
      <c r="B70" s="2">
        <v>66</v>
      </c>
      <c r="C70" s="3">
        <v>91240015</v>
      </c>
      <c r="D70" t="s">
        <v>49</v>
      </c>
      <c r="E70" s="1">
        <v>299000</v>
      </c>
      <c r="F70" s="1">
        <v>0</v>
      </c>
      <c r="G70" s="1">
        <f t="shared" si="5"/>
        <v>299000</v>
      </c>
      <c r="H70" s="1">
        <v>299000</v>
      </c>
      <c r="I70" s="1">
        <v>-134550</v>
      </c>
      <c r="J70" s="1">
        <f t="shared" si="6"/>
        <v>164450</v>
      </c>
      <c r="K70" s="1"/>
      <c r="L70" s="2">
        <v>41</v>
      </c>
      <c r="M70" s="4">
        <v>1.0215999999999999E-2</v>
      </c>
      <c r="N70" s="12">
        <f t="shared" ref="N70:N133" si="7">M70*I70</f>
        <v>-1374.5627999999999</v>
      </c>
    </row>
    <row r="71" spans="2:14" x14ac:dyDescent="0.25">
      <c r="B71" s="2">
        <v>67</v>
      </c>
      <c r="C71" s="3">
        <v>85650013</v>
      </c>
      <c r="D71" t="s">
        <v>45</v>
      </c>
      <c r="E71" s="1">
        <v>331000</v>
      </c>
      <c r="F71" s="1">
        <v>0</v>
      </c>
      <c r="G71" s="1">
        <f t="shared" si="5"/>
        <v>331000</v>
      </c>
      <c r="H71" s="1">
        <v>331000</v>
      </c>
      <c r="I71" s="1">
        <v>-148950</v>
      </c>
      <c r="J71" s="1">
        <f t="shared" si="6"/>
        <v>182050</v>
      </c>
      <c r="K71" s="1"/>
      <c r="L71" s="2">
        <v>323</v>
      </c>
      <c r="M71" s="4">
        <v>9.8440000000000003E-3</v>
      </c>
      <c r="N71" s="12">
        <f t="shared" si="7"/>
        <v>-1466.2637999999999</v>
      </c>
    </row>
    <row r="72" spans="2:14" x14ac:dyDescent="0.25">
      <c r="B72" s="2">
        <v>68</v>
      </c>
      <c r="C72" s="3">
        <v>76750062</v>
      </c>
      <c r="D72" t="s">
        <v>28</v>
      </c>
      <c r="E72" s="1">
        <v>411000</v>
      </c>
      <c r="F72" s="1">
        <v>0</v>
      </c>
      <c r="G72" s="1">
        <f t="shared" si="5"/>
        <v>411000</v>
      </c>
      <c r="H72" s="1">
        <v>411000</v>
      </c>
      <c r="I72" s="1">
        <v>-184950</v>
      </c>
      <c r="J72" s="1">
        <f t="shared" si="6"/>
        <v>226050</v>
      </c>
      <c r="K72" s="1"/>
      <c r="L72" s="2">
        <v>27</v>
      </c>
      <c r="M72" s="4">
        <v>1.1166000000000001E-2</v>
      </c>
      <c r="N72" s="12">
        <f t="shared" si="7"/>
        <v>-2065.1516999999999</v>
      </c>
    </row>
    <row r="73" spans="2:14" x14ac:dyDescent="0.25">
      <c r="B73" s="2">
        <v>69</v>
      </c>
      <c r="C73" s="3">
        <v>20220020</v>
      </c>
      <c r="D73" t="s">
        <v>8</v>
      </c>
      <c r="E73" s="1">
        <v>263000</v>
      </c>
      <c r="F73" s="1">
        <v>0</v>
      </c>
      <c r="G73" s="1">
        <f t="shared" si="5"/>
        <v>263000</v>
      </c>
      <c r="H73" s="1">
        <v>263000</v>
      </c>
      <c r="I73" s="1">
        <v>-118350</v>
      </c>
      <c r="J73" s="1">
        <f t="shared" si="6"/>
        <v>144650</v>
      </c>
      <c r="K73" s="1"/>
      <c r="L73" s="2">
        <v>25</v>
      </c>
      <c r="M73" s="4">
        <v>1.2548999999999999E-2</v>
      </c>
      <c r="N73" s="12">
        <f t="shared" si="7"/>
        <v>-1485.1741499999998</v>
      </c>
    </row>
    <row r="74" spans="2:14" x14ac:dyDescent="0.25">
      <c r="B74" s="2">
        <v>70</v>
      </c>
      <c r="C74" s="3">
        <v>80400062</v>
      </c>
      <c r="D74" t="s">
        <v>30</v>
      </c>
      <c r="E74" s="1">
        <v>12750</v>
      </c>
      <c r="F74" s="1">
        <v>-12750</v>
      </c>
      <c r="G74" s="1">
        <f t="shared" si="5"/>
        <v>0</v>
      </c>
      <c r="H74" s="1">
        <v>12750</v>
      </c>
      <c r="I74" s="1">
        <v>-12750</v>
      </c>
      <c r="J74" s="1">
        <f t="shared" si="6"/>
        <v>0</v>
      </c>
      <c r="K74" s="1"/>
      <c r="L74" s="2">
        <v>397</v>
      </c>
      <c r="M74" s="4">
        <v>1.0132E-2</v>
      </c>
      <c r="N74" s="12">
        <f t="shared" si="7"/>
        <v>-129.18299999999999</v>
      </c>
    </row>
    <row r="75" spans="2:14" x14ac:dyDescent="0.25">
      <c r="B75" s="2">
        <v>71</v>
      </c>
      <c r="C75" s="3">
        <v>220060022</v>
      </c>
      <c r="D75" t="s">
        <v>140</v>
      </c>
      <c r="E75" s="1">
        <v>2606000</v>
      </c>
      <c r="F75" s="1">
        <v>0</v>
      </c>
      <c r="G75" s="1">
        <f t="shared" si="5"/>
        <v>2606000</v>
      </c>
      <c r="H75" s="1">
        <v>2606000</v>
      </c>
      <c r="I75" s="1">
        <v>-2602873</v>
      </c>
      <c r="J75" s="1">
        <f t="shared" si="6"/>
        <v>3127</v>
      </c>
      <c r="K75" s="1"/>
      <c r="L75" s="2">
        <v>28</v>
      </c>
      <c r="M75" s="4">
        <v>9.5960000000000004E-3</v>
      </c>
      <c r="N75" s="12">
        <f t="shared" si="7"/>
        <v>-24977.169308</v>
      </c>
    </row>
    <row r="76" spans="2:14" x14ac:dyDescent="0.25">
      <c r="B76" s="2">
        <v>72</v>
      </c>
      <c r="C76" s="3">
        <v>90550020</v>
      </c>
      <c r="D76" t="s">
        <v>46</v>
      </c>
      <c r="E76" s="1">
        <v>285000</v>
      </c>
      <c r="F76" s="1">
        <v>0</v>
      </c>
      <c r="G76" s="1">
        <f t="shared" si="5"/>
        <v>285000</v>
      </c>
      <c r="H76" s="1">
        <v>156751</v>
      </c>
      <c r="I76" s="1">
        <v>-66136</v>
      </c>
      <c r="J76" s="1">
        <f t="shared" si="6"/>
        <v>90615</v>
      </c>
      <c r="K76" s="1"/>
      <c r="L76" s="2">
        <v>41</v>
      </c>
      <c r="M76" s="4">
        <v>1.0215999999999999E-2</v>
      </c>
      <c r="N76" s="12">
        <f t="shared" si="7"/>
        <v>-675.64537599999994</v>
      </c>
    </row>
    <row r="77" spans="2:14" x14ac:dyDescent="0.25">
      <c r="B77" s="2">
        <v>73</v>
      </c>
      <c r="C77" s="3">
        <v>201120010</v>
      </c>
      <c r="D77" t="s">
        <v>129</v>
      </c>
      <c r="E77" s="1">
        <v>665443</v>
      </c>
      <c r="F77" s="1">
        <v>0</v>
      </c>
      <c r="G77" s="1">
        <f t="shared" si="5"/>
        <v>665443</v>
      </c>
      <c r="H77" s="1">
        <v>665443</v>
      </c>
      <c r="I77" s="1">
        <v>-299449</v>
      </c>
      <c r="J77" s="1">
        <f t="shared" si="6"/>
        <v>365994</v>
      </c>
      <c r="K77" s="1"/>
      <c r="L77" s="2">
        <v>520</v>
      </c>
      <c r="M77" s="4">
        <v>9.5600000000000008E-3</v>
      </c>
      <c r="N77" s="12">
        <f t="shared" si="7"/>
        <v>-2862.7324400000002</v>
      </c>
    </row>
    <row r="78" spans="2:14" x14ac:dyDescent="0.25">
      <c r="B78" s="2">
        <v>74</v>
      </c>
      <c r="C78" s="3">
        <v>181200036</v>
      </c>
      <c r="D78" t="s">
        <v>116</v>
      </c>
      <c r="E78" s="1">
        <v>301000</v>
      </c>
      <c r="F78" s="1">
        <v>0</v>
      </c>
      <c r="G78" s="1">
        <f t="shared" si="5"/>
        <v>301000</v>
      </c>
      <c r="H78" s="1">
        <v>301000</v>
      </c>
      <c r="I78" s="1">
        <v>-135450</v>
      </c>
      <c r="J78" s="1">
        <f t="shared" si="6"/>
        <v>165550</v>
      </c>
      <c r="K78" s="1"/>
      <c r="L78" s="2">
        <v>273</v>
      </c>
      <c r="M78" s="4">
        <v>1.0951000000000001E-2</v>
      </c>
      <c r="N78" s="12">
        <f t="shared" si="7"/>
        <v>-1483.31295</v>
      </c>
    </row>
    <row r="79" spans="2:14" x14ac:dyDescent="0.25">
      <c r="B79" s="2">
        <v>75</v>
      </c>
      <c r="C79" s="3">
        <v>181200035</v>
      </c>
      <c r="D79" t="s">
        <v>116</v>
      </c>
      <c r="E79" s="1">
        <v>301000</v>
      </c>
      <c r="F79" s="1">
        <v>0</v>
      </c>
      <c r="G79" s="1">
        <f t="shared" si="5"/>
        <v>301000</v>
      </c>
      <c r="H79" s="1">
        <v>301000</v>
      </c>
      <c r="I79" s="1">
        <v>-135450</v>
      </c>
      <c r="J79" s="1">
        <f t="shared" si="6"/>
        <v>165550</v>
      </c>
      <c r="K79" s="1"/>
      <c r="L79" s="2">
        <v>273</v>
      </c>
      <c r="M79" s="4">
        <v>1.0951000000000001E-2</v>
      </c>
      <c r="N79" s="12">
        <f t="shared" si="7"/>
        <v>-1483.31295</v>
      </c>
    </row>
    <row r="80" spans="2:14" x14ac:dyDescent="0.25">
      <c r="B80" s="2">
        <v>76</v>
      </c>
      <c r="C80" s="3">
        <v>181200034</v>
      </c>
      <c r="D80" t="s">
        <v>116</v>
      </c>
      <c r="E80" s="1">
        <v>301000</v>
      </c>
      <c r="F80" s="1">
        <v>0</v>
      </c>
      <c r="G80" s="1">
        <f t="shared" si="5"/>
        <v>301000</v>
      </c>
      <c r="H80" s="1">
        <v>301000</v>
      </c>
      <c r="I80" s="1">
        <v>-135450</v>
      </c>
      <c r="J80" s="1">
        <f t="shared" si="6"/>
        <v>165550</v>
      </c>
      <c r="K80" s="1"/>
      <c r="L80" s="2">
        <v>273</v>
      </c>
      <c r="M80" s="4">
        <v>1.0951000000000001E-2</v>
      </c>
      <c r="N80" s="12">
        <f t="shared" si="7"/>
        <v>-1483.31295</v>
      </c>
    </row>
    <row r="81" spans="2:14" x14ac:dyDescent="0.25">
      <c r="B81" s="2">
        <v>77</v>
      </c>
      <c r="C81" s="3">
        <v>72330007</v>
      </c>
      <c r="D81" t="s">
        <v>26</v>
      </c>
      <c r="E81" s="1">
        <v>412000</v>
      </c>
      <c r="F81" s="1">
        <v>0</v>
      </c>
      <c r="G81" s="1">
        <f t="shared" si="5"/>
        <v>412000</v>
      </c>
      <c r="H81" s="1">
        <v>226600</v>
      </c>
      <c r="I81" s="1">
        <v>185400</v>
      </c>
      <c r="J81" s="1">
        <f t="shared" si="6"/>
        <v>412000</v>
      </c>
      <c r="K81" s="1"/>
      <c r="L81" s="2">
        <v>27</v>
      </c>
      <c r="M81" s="4">
        <v>1.1166000000000001E-2</v>
      </c>
      <c r="N81" s="12">
        <f t="shared" si="7"/>
        <v>2070.1764000000003</v>
      </c>
    </row>
    <row r="82" spans="2:14" x14ac:dyDescent="0.25">
      <c r="B82" s="2">
        <v>78</v>
      </c>
      <c r="C82" s="3">
        <v>111600018</v>
      </c>
      <c r="D82" t="s">
        <v>62</v>
      </c>
      <c r="E82" s="1">
        <v>398000</v>
      </c>
      <c r="F82" s="1">
        <v>0</v>
      </c>
      <c r="G82" s="1">
        <f t="shared" si="5"/>
        <v>398000</v>
      </c>
      <c r="H82" s="1">
        <v>398000</v>
      </c>
      <c r="I82" s="1">
        <v>-179100</v>
      </c>
      <c r="J82" s="1">
        <f t="shared" si="6"/>
        <v>218900</v>
      </c>
      <c r="K82" s="1"/>
      <c r="L82" s="2">
        <v>14</v>
      </c>
      <c r="M82" s="4">
        <v>1.2586999999999999E-2</v>
      </c>
      <c r="N82" s="12">
        <f t="shared" si="7"/>
        <v>-2254.3316999999997</v>
      </c>
    </row>
    <row r="83" spans="2:14" x14ac:dyDescent="0.25">
      <c r="B83" s="2">
        <v>79</v>
      </c>
      <c r="C83" s="3">
        <v>181200033</v>
      </c>
      <c r="D83" t="s">
        <v>116</v>
      </c>
      <c r="E83" s="1">
        <v>301000</v>
      </c>
      <c r="F83" s="1">
        <v>0</v>
      </c>
      <c r="G83" s="1">
        <f t="shared" si="5"/>
        <v>301000</v>
      </c>
      <c r="H83" s="1">
        <v>301000</v>
      </c>
      <c r="I83" s="1">
        <v>-135450</v>
      </c>
      <c r="J83" s="1">
        <f t="shared" si="6"/>
        <v>165550</v>
      </c>
      <c r="K83" s="1"/>
      <c r="L83" s="2">
        <v>273</v>
      </c>
      <c r="M83" s="4">
        <v>1.0951000000000001E-2</v>
      </c>
      <c r="N83" s="12">
        <f t="shared" si="7"/>
        <v>-1483.31295</v>
      </c>
    </row>
    <row r="84" spans="2:14" x14ac:dyDescent="0.25">
      <c r="B84" s="2">
        <v>80</v>
      </c>
      <c r="C84" s="3">
        <v>191250002</v>
      </c>
      <c r="D84" t="s">
        <v>122</v>
      </c>
      <c r="E84" s="1">
        <v>425000</v>
      </c>
      <c r="F84" s="1">
        <v>0</v>
      </c>
      <c r="G84" s="1">
        <f t="shared" si="5"/>
        <v>425000</v>
      </c>
      <c r="H84" s="1">
        <v>425000</v>
      </c>
      <c r="I84" s="1">
        <v>-425000</v>
      </c>
      <c r="J84" s="1">
        <f t="shared" si="6"/>
        <v>0</v>
      </c>
      <c r="K84" s="1"/>
      <c r="L84" s="2">
        <v>430</v>
      </c>
      <c r="M84" s="4">
        <v>1.0692999999999999E-2</v>
      </c>
      <c r="N84" s="12">
        <f t="shared" si="7"/>
        <v>-4544.5249999999996</v>
      </c>
    </row>
    <row r="85" spans="2:14" x14ac:dyDescent="0.25">
      <c r="B85" s="2">
        <v>81</v>
      </c>
      <c r="C85" s="3">
        <v>210370042</v>
      </c>
      <c r="D85" t="s">
        <v>137</v>
      </c>
      <c r="E85" s="1">
        <v>149600</v>
      </c>
      <c r="F85" s="1">
        <v>0</v>
      </c>
      <c r="G85" s="1">
        <f t="shared" si="5"/>
        <v>149600</v>
      </c>
      <c r="H85" s="1">
        <v>149600</v>
      </c>
      <c r="I85" s="1">
        <v>-149493</v>
      </c>
      <c r="J85" s="1">
        <f t="shared" si="6"/>
        <v>107</v>
      </c>
      <c r="K85" s="1"/>
      <c r="L85" s="2">
        <v>520</v>
      </c>
      <c r="M85" s="4">
        <v>9.5600000000000008E-3</v>
      </c>
      <c r="N85" s="12">
        <f t="shared" si="7"/>
        <v>-1429.15308</v>
      </c>
    </row>
    <row r="86" spans="2:14" x14ac:dyDescent="0.25">
      <c r="B86" s="2">
        <v>82</v>
      </c>
      <c r="C86" s="3">
        <v>211600003</v>
      </c>
      <c r="D86" t="s">
        <v>137</v>
      </c>
      <c r="E86" s="1">
        <v>967050</v>
      </c>
      <c r="F86" s="1">
        <v>0</v>
      </c>
      <c r="G86" s="1">
        <f t="shared" si="5"/>
        <v>967050</v>
      </c>
      <c r="H86" s="1">
        <v>967050</v>
      </c>
      <c r="I86" s="1">
        <v>-966630</v>
      </c>
      <c r="J86" s="1">
        <f t="shared" si="6"/>
        <v>420</v>
      </c>
      <c r="K86" s="1"/>
      <c r="L86" s="2">
        <v>520</v>
      </c>
      <c r="M86" s="4">
        <v>9.5600000000000008E-3</v>
      </c>
      <c r="N86" s="12">
        <f t="shared" si="7"/>
        <v>-9240.9828000000016</v>
      </c>
    </row>
    <row r="87" spans="2:14" x14ac:dyDescent="0.25">
      <c r="B87" s="2">
        <v>83</v>
      </c>
      <c r="C87" s="3">
        <v>50860014</v>
      </c>
      <c r="D87" t="s">
        <v>17</v>
      </c>
      <c r="E87" s="1">
        <v>353000</v>
      </c>
      <c r="F87" s="1">
        <v>0</v>
      </c>
      <c r="G87" s="1">
        <f t="shared" si="5"/>
        <v>353000</v>
      </c>
      <c r="H87" s="1">
        <v>353000</v>
      </c>
      <c r="I87" s="1">
        <v>-158849</v>
      </c>
      <c r="J87" s="1">
        <f t="shared" si="6"/>
        <v>194151</v>
      </c>
      <c r="K87" s="1"/>
      <c r="L87" s="2">
        <v>27</v>
      </c>
      <c r="M87" s="4">
        <v>1.1166000000000001E-2</v>
      </c>
      <c r="N87" s="12">
        <f t="shared" si="7"/>
        <v>-1773.707934</v>
      </c>
    </row>
    <row r="88" spans="2:14" x14ac:dyDescent="0.25">
      <c r="B88" s="2">
        <v>84</v>
      </c>
      <c r="C88" s="3">
        <v>20540062</v>
      </c>
      <c r="D88" t="s">
        <v>10</v>
      </c>
      <c r="E88" s="1">
        <v>1767</v>
      </c>
      <c r="F88" s="1">
        <v>437233</v>
      </c>
      <c r="G88" s="1">
        <f t="shared" si="5"/>
        <v>439000</v>
      </c>
      <c r="H88" s="1">
        <v>1767</v>
      </c>
      <c r="I88" s="1">
        <v>239683</v>
      </c>
      <c r="J88" s="1">
        <f t="shared" si="6"/>
        <v>241450</v>
      </c>
      <c r="K88" s="1"/>
      <c r="L88" s="2">
        <v>25</v>
      </c>
      <c r="M88" s="4">
        <v>1.2548999999999999E-2</v>
      </c>
      <c r="N88" s="12">
        <f t="shared" si="7"/>
        <v>3007.7819669999999</v>
      </c>
    </row>
    <row r="89" spans="2:14" x14ac:dyDescent="0.25">
      <c r="B89" s="2">
        <v>85</v>
      </c>
      <c r="C89" s="3">
        <v>170580047</v>
      </c>
      <c r="D89" t="s">
        <v>111</v>
      </c>
      <c r="E89" s="1">
        <v>213447</v>
      </c>
      <c r="F89" s="1">
        <v>-1397</v>
      </c>
      <c r="G89" s="1">
        <f t="shared" si="5"/>
        <v>212050</v>
      </c>
      <c r="H89" s="1">
        <v>213447</v>
      </c>
      <c r="I89" s="1">
        <v>-1397</v>
      </c>
      <c r="J89" s="1">
        <f t="shared" si="6"/>
        <v>212050</v>
      </c>
      <c r="K89" s="1"/>
      <c r="L89" s="2">
        <v>11</v>
      </c>
      <c r="M89" s="4">
        <v>1.0539E-2</v>
      </c>
      <c r="N89" s="12">
        <f t="shared" si="7"/>
        <v>-14.722982999999999</v>
      </c>
    </row>
    <row r="90" spans="2:14" x14ac:dyDescent="0.25">
      <c r="B90" s="2">
        <v>86</v>
      </c>
      <c r="C90" s="3">
        <v>150750031</v>
      </c>
      <c r="D90" t="s">
        <v>90</v>
      </c>
      <c r="E90" s="1">
        <v>665000</v>
      </c>
      <c r="F90" s="1">
        <v>0</v>
      </c>
      <c r="G90" s="1">
        <f t="shared" si="5"/>
        <v>665000</v>
      </c>
      <c r="H90" s="1">
        <v>665000</v>
      </c>
      <c r="I90" s="1">
        <v>-291014</v>
      </c>
      <c r="J90" s="1">
        <f t="shared" si="6"/>
        <v>373986</v>
      </c>
      <c r="K90" s="1"/>
      <c r="L90" s="2">
        <v>277</v>
      </c>
      <c r="M90" s="4">
        <v>9.9979999999999999E-3</v>
      </c>
      <c r="N90" s="12">
        <f t="shared" si="7"/>
        <v>-2909.5579720000001</v>
      </c>
    </row>
    <row r="91" spans="2:14" x14ac:dyDescent="0.25">
      <c r="B91" s="2">
        <v>87</v>
      </c>
      <c r="C91" s="3">
        <v>91730019</v>
      </c>
      <c r="D91" t="s">
        <v>51</v>
      </c>
      <c r="E91" s="1">
        <v>316000</v>
      </c>
      <c r="F91" s="1">
        <v>0</v>
      </c>
      <c r="G91" s="1">
        <f t="shared" si="5"/>
        <v>316000</v>
      </c>
      <c r="H91" s="1">
        <v>316000</v>
      </c>
      <c r="I91" s="1">
        <v>-142094</v>
      </c>
      <c r="J91" s="1">
        <f t="shared" si="6"/>
        <v>173906</v>
      </c>
      <c r="K91" s="1"/>
      <c r="L91" s="2">
        <v>41</v>
      </c>
      <c r="M91" s="4">
        <v>1.0215999999999999E-2</v>
      </c>
      <c r="N91" s="12">
        <f t="shared" si="7"/>
        <v>-1451.632304</v>
      </c>
    </row>
    <row r="92" spans="2:14" x14ac:dyDescent="0.25">
      <c r="B92" s="2">
        <v>88</v>
      </c>
      <c r="C92" s="3">
        <v>93650005</v>
      </c>
      <c r="D92" t="s">
        <v>53</v>
      </c>
      <c r="E92" s="1">
        <v>808000</v>
      </c>
      <c r="F92" s="1">
        <v>0</v>
      </c>
      <c r="G92" s="1">
        <f t="shared" si="5"/>
        <v>808000</v>
      </c>
      <c r="H92" s="1">
        <v>808000</v>
      </c>
      <c r="I92" s="1">
        <v>-356403</v>
      </c>
      <c r="J92" s="1">
        <f t="shared" si="6"/>
        <v>451597</v>
      </c>
      <c r="K92" s="1"/>
      <c r="L92" s="2">
        <v>31</v>
      </c>
      <c r="M92" s="4">
        <v>9.809E-3</v>
      </c>
      <c r="N92" s="12">
        <f t="shared" si="7"/>
        <v>-3495.9570269999999</v>
      </c>
    </row>
    <row r="93" spans="2:14" x14ac:dyDescent="0.25">
      <c r="B93" s="2">
        <v>89</v>
      </c>
      <c r="C93" s="3">
        <v>151760002</v>
      </c>
      <c r="D93" t="s">
        <v>93</v>
      </c>
      <c r="E93" s="1">
        <v>420000</v>
      </c>
      <c r="F93" s="1">
        <v>0</v>
      </c>
      <c r="G93" s="1">
        <f t="shared" si="5"/>
        <v>420000</v>
      </c>
      <c r="H93" s="1">
        <v>420000</v>
      </c>
      <c r="I93" s="1">
        <v>-189000</v>
      </c>
      <c r="J93" s="1">
        <f t="shared" si="6"/>
        <v>231000</v>
      </c>
      <c r="K93" s="1"/>
      <c r="L93" s="2">
        <v>21</v>
      </c>
      <c r="M93" s="4">
        <v>8.5830000000000004E-3</v>
      </c>
      <c r="N93" s="12">
        <f t="shared" si="7"/>
        <v>-1622.1870000000001</v>
      </c>
    </row>
    <row r="94" spans="2:14" x14ac:dyDescent="0.25">
      <c r="B94" s="2">
        <v>90</v>
      </c>
      <c r="C94" s="3">
        <v>201730009</v>
      </c>
      <c r="D94" t="s">
        <v>134</v>
      </c>
      <c r="E94" s="1">
        <v>775000</v>
      </c>
      <c r="F94" s="1">
        <v>0</v>
      </c>
      <c r="G94" s="1">
        <f t="shared" si="5"/>
        <v>775000</v>
      </c>
      <c r="H94" s="1">
        <v>775000</v>
      </c>
      <c r="I94" s="1">
        <v>-348750</v>
      </c>
      <c r="J94" s="1">
        <f t="shared" si="6"/>
        <v>426250</v>
      </c>
      <c r="K94" s="1"/>
      <c r="L94" s="2">
        <v>520</v>
      </c>
      <c r="M94" s="4">
        <v>9.5600000000000008E-3</v>
      </c>
      <c r="N94" s="12">
        <f t="shared" si="7"/>
        <v>-3334.05</v>
      </c>
    </row>
    <row r="95" spans="2:14" x14ac:dyDescent="0.25">
      <c r="B95" s="2">
        <v>91</v>
      </c>
      <c r="C95" s="3">
        <v>223740003</v>
      </c>
      <c r="D95" t="s">
        <v>159</v>
      </c>
      <c r="E95" s="1">
        <v>1162000</v>
      </c>
      <c r="F95" s="1">
        <v>0</v>
      </c>
      <c r="G95" s="1">
        <f t="shared" si="5"/>
        <v>1162000</v>
      </c>
      <c r="H95" s="1">
        <v>1162000</v>
      </c>
      <c r="I95" s="1">
        <v>-522900</v>
      </c>
      <c r="J95" s="1">
        <f t="shared" si="6"/>
        <v>639100</v>
      </c>
      <c r="K95" s="1"/>
      <c r="L95" s="2">
        <v>203</v>
      </c>
      <c r="M95" s="4">
        <v>9.5960000000000004E-3</v>
      </c>
      <c r="N95" s="12">
        <f t="shared" si="7"/>
        <v>-5017.7484000000004</v>
      </c>
    </row>
    <row r="96" spans="2:14" x14ac:dyDescent="0.25">
      <c r="B96" s="2">
        <v>92</v>
      </c>
      <c r="C96" s="3">
        <v>156880001</v>
      </c>
      <c r="D96" t="s">
        <v>98</v>
      </c>
      <c r="E96" s="1">
        <v>610000</v>
      </c>
      <c r="F96" s="1">
        <v>0</v>
      </c>
      <c r="G96" s="1">
        <f t="shared" si="5"/>
        <v>610000</v>
      </c>
      <c r="H96" s="1">
        <v>610000</v>
      </c>
      <c r="I96" s="1">
        <v>-274500</v>
      </c>
      <c r="J96" s="1">
        <f t="shared" si="6"/>
        <v>335500</v>
      </c>
      <c r="K96" s="1"/>
      <c r="L96" s="2">
        <v>277</v>
      </c>
      <c r="M96" s="4">
        <v>9.9979999999999999E-3</v>
      </c>
      <c r="N96" s="12">
        <f t="shared" si="7"/>
        <v>-2744.451</v>
      </c>
    </row>
    <row r="97" spans="2:14" x14ac:dyDescent="0.25">
      <c r="B97" s="2">
        <v>93</v>
      </c>
      <c r="C97" s="3">
        <v>220900002</v>
      </c>
      <c r="D97" t="s">
        <v>143</v>
      </c>
      <c r="E97" s="1">
        <v>240000</v>
      </c>
      <c r="F97" s="1">
        <v>0</v>
      </c>
      <c r="G97" s="1">
        <f t="shared" si="5"/>
        <v>240000</v>
      </c>
      <c r="H97" s="1">
        <v>240000</v>
      </c>
      <c r="I97" s="1">
        <v>-108000</v>
      </c>
      <c r="J97" s="1">
        <f t="shared" si="6"/>
        <v>132000</v>
      </c>
      <c r="K97" s="1"/>
      <c r="L97" s="2">
        <v>203</v>
      </c>
      <c r="M97" s="4">
        <v>9.5960000000000004E-3</v>
      </c>
      <c r="N97" s="12">
        <f t="shared" si="7"/>
        <v>-1036.3679999999999</v>
      </c>
    </row>
    <row r="98" spans="2:14" x14ac:dyDescent="0.25">
      <c r="B98" s="2">
        <v>94</v>
      </c>
      <c r="C98" s="3">
        <v>200860005</v>
      </c>
      <c r="D98" t="s">
        <v>127</v>
      </c>
      <c r="E98" s="1">
        <v>586000</v>
      </c>
      <c r="F98" s="1">
        <v>0</v>
      </c>
      <c r="G98" s="1">
        <f t="shared" si="5"/>
        <v>586000</v>
      </c>
      <c r="H98" s="1">
        <v>586000</v>
      </c>
      <c r="I98" s="1">
        <v>-263700</v>
      </c>
      <c r="J98" s="1">
        <f t="shared" si="6"/>
        <v>322300</v>
      </c>
      <c r="K98" s="1"/>
      <c r="L98" s="2">
        <v>520</v>
      </c>
      <c r="M98" s="4">
        <v>9.5600000000000008E-3</v>
      </c>
      <c r="N98" s="12">
        <f t="shared" si="7"/>
        <v>-2520.9720000000002</v>
      </c>
    </row>
    <row r="99" spans="2:14" x14ac:dyDescent="0.25">
      <c r="B99" s="2">
        <v>95</v>
      </c>
      <c r="C99" s="3">
        <v>40640040</v>
      </c>
      <c r="D99" t="s">
        <v>13</v>
      </c>
      <c r="E99" s="1">
        <v>219000</v>
      </c>
      <c r="F99" s="1">
        <v>0</v>
      </c>
      <c r="G99" s="1">
        <f t="shared" si="5"/>
        <v>219000</v>
      </c>
      <c r="H99" s="1">
        <v>219000</v>
      </c>
      <c r="I99" s="1">
        <v>-98550</v>
      </c>
      <c r="J99" s="1">
        <f t="shared" si="6"/>
        <v>120450</v>
      </c>
      <c r="K99" s="1"/>
      <c r="L99" s="2">
        <v>25</v>
      </c>
      <c r="M99" s="4">
        <v>1.2548999999999999E-2</v>
      </c>
      <c r="N99" s="12">
        <f t="shared" si="7"/>
        <v>-1236.7039499999998</v>
      </c>
    </row>
    <row r="100" spans="2:14" x14ac:dyDescent="0.25">
      <c r="B100" s="2">
        <v>96</v>
      </c>
      <c r="C100" s="3">
        <v>121100013</v>
      </c>
      <c r="D100" t="s">
        <v>73</v>
      </c>
      <c r="E100" s="1">
        <v>307001</v>
      </c>
      <c r="F100" s="1">
        <v>0</v>
      </c>
      <c r="G100" s="1">
        <f t="shared" si="5"/>
        <v>307001</v>
      </c>
      <c r="H100" s="1">
        <v>307001</v>
      </c>
      <c r="I100" s="1">
        <v>-138151</v>
      </c>
      <c r="J100" s="1">
        <f t="shared" si="6"/>
        <v>168850</v>
      </c>
      <c r="K100" s="1"/>
      <c r="L100" s="2">
        <v>25</v>
      </c>
      <c r="M100" s="4">
        <v>1.2548999999999999E-2</v>
      </c>
      <c r="N100" s="12">
        <f t="shared" si="7"/>
        <v>-1733.6568989999998</v>
      </c>
    </row>
    <row r="101" spans="2:14" x14ac:dyDescent="0.25">
      <c r="B101" s="2">
        <v>97</v>
      </c>
      <c r="C101" s="3">
        <v>140180016</v>
      </c>
      <c r="D101" t="s">
        <v>79</v>
      </c>
      <c r="E101" s="1">
        <v>251000</v>
      </c>
      <c r="F101" s="1">
        <v>0</v>
      </c>
      <c r="G101" s="1">
        <f t="shared" ref="G101:G132" si="8">SUM(E101:F101)</f>
        <v>251000</v>
      </c>
      <c r="H101" s="1">
        <v>251000</v>
      </c>
      <c r="I101" s="1">
        <v>-112950</v>
      </c>
      <c r="J101" s="1">
        <f t="shared" ref="J101:J132" si="9">SUM(H101:I101)</f>
        <v>138050</v>
      </c>
      <c r="K101" s="1"/>
      <c r="L101" s="2">
        <v>486</v>
      </c>
      <c r="M101" s="4">
        <v>1.2548999999999999E-2</v>
      </c>
      <c r="N101" s="12">
        <f t="shared" si="7"/>
        <v>-1417.4095499999999</v>
      </c>
    </row>
    <row r="102" spans="2:14" x14ac:dyDescent="0.25">
      <c r="B102" s="2">
        <v>98</v>
      </c>
      <c r="C102" s="3">
        <v>200930001</v>
      </c>
      <c r="D102" t="s">
        <v>128</v>
      </c>
      <c r="E102" s="1">
        <v>1335037</v>
      </c>
      <c r="F102" s="1">
        <v>0</v>
      </c>
      <c r="G102" s="1">
        <f t="shared" si="8"/>
        <v>1335037</v>
      </c>
      <c r="H102" s="1">
        <v>1335037</v>
      </c>
      <c r="I102" s="1">
        <v>-600767</v>
      </c>
      <c r="J102" s="1">
        <f t="shared" si="9"/>
        <v>734270</v>
      </c>
      <c r="K102" s="1"/>
      <c r="L102" s="2">
        <v>520</v>
      </c>
      <c r="M102" s="4">
        <v>9.5600000000000008E-3</v>
      </c>
      <c r="N102" s="12">
        <f t="shared" si="7"/>
        <v>-5743.3325200000008</v>
      </c>
    </row>
    <row r="103" spans="2:14" x14ac:dyDescent="0.25">
      <c r="B103" s="2">
        <v>99</v>
      </c>
      <c r="C103" s="3">
        <v>161200005</v>
      </c>
      <c r="D103" t="s">
        <v>106</v>
      </c>
      <c r="E103" s="1">
        <v>484000</v>
      </c>
      <c r="F103" s="1">
        <v>0</v>
      </c>
      <c r="G103" s="1">
        <f t="shared" si="8"/>
        <v>484000</v>
      </c>
      <c r="H103" s="1">
        <v>484000</v>
      </c>
      <c r="I103" s="1">
        <v>-217800</v>
      </c>
      <c r="J103" s="1">
        <f t="shared" si="9"/>
        <v>266200</v>
      </c>
      <c r="K103" s="1"/>
      <c r="L103" s="2">
        <v>10</v>
      </c>
      <c r="M103" s="4">
        <v>1.0951000000000001E-2</v>
      </c>
      <c r="N103" s="12">
        <f t="shared" si="7"/>
        <v>-2385.1278000000002</v>
      </c>
    </row>
    <row r="104" spans="2:14" x14ac:dyDescent="0.25">
      <c r="B104" s="2">
        <v>100</v>
      </c>
      <c r="C104" s="3">
        <v>220910002</v>
      </c>
      <c r="D104" t="s">
        <v>145</v>
      </c>
      <c r="E104" s="1">
        <v>343000</v>
      </c>
      <c r="F104" s="1">
        <v>0</v>
      </c>
      <c r="G104" s="1">
        <f t="shared" si="8"/>
        <v>343000</v>
      </c>
      <c r="H104" s="1">
        <v>343000</v>
      </c>
      <c r="I104" s="1">
        <v>-154350</v>
      </c>
      <c r="J104" s="1">
        <f t="shared" si="9"/>
        <v>188650</v>
      </c>
      <c r="K104" s="1"/>
      <c r="L104" s="2">
        <v>203</v>
      </c>
      <c r="M104" s="4">
        <v>9.5960000000000004E-3</v>
      </c>
      <c r="N104" s="12">
        <f t="shared" si="7"/>
        <v>-1481.1426000000001</v>
      </c>
    </row>
    <row r="105" spans="2:14" x14ac:dyDescent="0.25">
      <c r="B105" s="2">
        <v>101</v>
      </c>
      <c r="C105" s="3">
        <v>131620024</v>
      </c>
      <c r="D105" t="s">
        <v>77</v>
      </c>
      <c r="E105" s="1">
        <v>303000</v>
      </c>
      <c r="F105" s="1">
        <v>0</v>
      </c>
      <c r="G105" s="1">
        <f t="shared" si="8"/>
        <v>303000</v>
      </c>
      <c r="H105" s="1">
        <v>303000</v>
      </c>
      <c r="I105" s="1">
        <v>-136350</v>
      </c>
      <c r="J105" s="1">
        <f t="shared" si="9"/>
        <v>166650</v>
      </c>
      <c r="K105" s="1"/>
      <c r="L105" s="2">
        <v>25</v>
      </c>
      <c r="M105" s="4">
        <v>1.2548999999999999E-2</v>
      </c>
      <c r="N105" s="12">
        <f t="shared" si="7"/>
        <v>-1711.0561499999999</v>
      </c>
    </row>
    <row r="106" spans="2:14" x14ac:dyDescent="0.25">
      <c r="B106" s="2">
        <v>102</v>
      </c>
      <c r="C106" s="3">
        <v>113990001</v>
      </c>
      <c r="D106" t="s">
        <v>65</v>
      </c>
      <c r="E106" s="1">
        <v>474000</v>
      </c>
      <c r="F106" s="1">
        <v>0</v>
      </c>
      <c r="G106" s="1">
        <f t="shared" si="8"/>
        <v>474000</v>
      </c>
      <c r="H106" s="1">
        <v>474000</v>
      </c>
      <c r="I106" s="1">
        <v>-213300</v>
      </c>
      <c r="J106" s="1">
        <f t="shared" si="9"/>
        <v>260700</v>
      </c>
      <c r="K106" s="1"/>
      <c r="L106" s="2">
        <v>20</v>
      </c>
      <c r="M106" s="4">
        <v>1.1369000000000001E-2</v>
      </c>
      <c r="N106" s="12">
        <f t="shared" si="7"/>
        <v>-2425.0077000000001</v>
      </c>
    </row>
    <row r="107" spans="2:14" x14ac:dyDescent="0.25">
      <c r="B107" s="2">
        <v>103</v>
      </c>
      <c r="C107" s="3">
        <v>20050042</v>
      </c>
      <c r="D107" t="s">
        <v>5</v>
      </c>
      <c r="E107" s="1">
        <v>307000</v>
      </c>
      <c r="F107" s="1">
        <v>0</v>
      </c>
      <c r="G107" s="1">
        <f t="shared" si="8"/>
        <v>307000</v>
      </c>
      <c r="H107" s="1">
        <v>307000</v>
      </c>
      <c r="I107" s="1">
        <v>-138150</v>
      </c>
      <c r="J107" s="1">
        <f t="shared" si="9"/>
        <v>168850</v>
      </c>
      <c r="K107" s="1"/>
      <c r="L107" s="2">
        <v>25</v>
      </c>
      <c r="M107" s="4">
        <v>1.2548999999999999E-2</v>
      </c>
      <c r="N107" s="12">
        <f t="shared" si="7"/>
        <v>-1733.6443499999998</v>
      </c>
    </row>
    <row r="108" spans="2:14" x14ac:dyDescent="0.25">
      <c r="B108" s="2">
        <v>104</v>
      </c>
      <c r="C108" s="3">
        <v>40440016</v>
      </c>
      <c r="D108" t="s">
        <v>12</v>
      </c>
      <c r="E108" s="1">
        <v>201000</v>
      </c>
      <c r="F108" s="1">
        <v>0</v>
      </c>
      <c r="G108" s="1">
        <f t="shared" si="8"/>
        <v>201000</v>
      </c>
      <c r="H108" s="1">
        <v>201000</v>
      </c>
      <c r="I108" s="1">
        <v>-90450</v>
      </c>
      <c r="J108" s="1">
        <f t="shared" si="9"/>
        <v>110550</v>
      </c>
      <c r="K108" s="1"/>
      <c r="L108" s="2">
        <v>25</v>
      </c>
      <c r="M108" s="4">
        <v>1.2548999999999999E-2</v>
      </c>
      <c r="N108" s="12">
        <f t="shared" si="7"/>
        <v>-1135.0570499999999</v>
      </c>
    </row>
    <row r="109" spans="2:14" x14ac:dyDescent="0.25">
      <c r="B109" s="2">
        <v>105</v>
      </c>
      <c r="C109" s="3">
        <v>61030012</v>
      </c>
      <c r="D109" t="s">
        <v>22</v>
      </c>
      <c r="E109" s="1">
        <v>513000</v>
      </c>
      <c r="F109" s="1">
        <v>0</v>
      </c>
      <c r="G109" s="1">
        <f t="shared" si="8"/>
        <v>513000</v>
      </c>
      <c r="H109" s="1">
        <v>513000</v>
      </c>
      <c r="I109" s="1">
        <v>-230850</v>
      </c>
      <c r="J109" s="1">
        <f t="shared" si="9"/>
        <v>282150</v>
      </c>
      <c r="K109" s="1"/>
      <c r="L109" s="2">
        <v>25</v>
      </c>
      <c r="M109" s="4">
        <v>1.2548999999999999E-2</v>
      </c>
      <c r="N109" s="12">
        <f t="shared" si="7"/>
        <v>-2896.9366499999996</v>
      </c>
    </row>
    <row r="110" spans="2:14" x14ac:dyDescent="0.25">
      <c r="B110" s="2">
        <v>106</v>
      </c>
      <c r="C110" s="3">
        <v>84350008</v>
      </c>
      <c r="D110" t="s">
        <v>38</v>
      </c>
      <c r="E110" s="1">
        <v>533000</v>
      </c>
      <c r="F110" s="1">
        <v>0</v>
      </c>
      <c r="G110" s="1">
        <f t="shared" si="8"/>
        <v>533000</v>
      </c>
      <c r="H110" s="1">
        <v>533000</v>
      </c>
      <c r="I110" s="1">
        <v>-239850</v>
      </c>
      <c r="J110" s="1">
        <f t="shared" si="9"/>
        <v>293150</v>
      </c>
      <c r="K110" s="1"/>
      <c r="L110" s="2">
        <v>283</v>
      </c>
      <c r="M110" s="4">
        <v>1.009E-2</v>
      </c>
      <c r="N110" s="12">
        <f t="shared" si="7"/>
        <v>-2420.0864999999999</v>
      </c>
    </row>
    <row r="111" spans="2:14" x14ac:dyDescent="0.25">
      <c r="B111" s="2">
        <v>107</v>
      </c>
      <c r="C111" s="3">
        <v>220430002</v>
      </c>
      <c r="D111" t="s">
        <v>141</v>
      </c>
      <c r="E111" s="1">
        <v>523538</v>
      </c>
      <c r="F111" s="1">
        <v>0</v>
      </c>
      <c r="G111" s="1">
        <f t="shared" si="8"/>
        <v>523538</v>
      </c>
      <c r="H111" s="1">
        <v>523538</v>
      </c>
      <c r="I111" s="1">
        <v>-235592</v>
      </c>
      <c r="J111" s="1">
        <f t="shared" si="9"/>
        <v>287946</v>
      </c>
      <c r="K111" s="1"/>
      <c r="L111" s="2">
        <v>28</v>
      </c>
      <c r="M111" s="4">
        <v>9.5960000000000004E-3</v>
      </c>
      <c r="N111" s="12">
        <f t="shared" si="7"/>
        <v>-2260.740832</v>
      </c>
    </row>
    <row r="112" spans="2:14" x14ac:dyDescent="0.25">
      <c r="B112" s="2">
        <v>108</v>
      </c>
      <c r="C112" s="3">
        <v>130250003</v>
      </c>
      <c r="D112" t="s">
        <v>74</v>
      </c>
      <c r="E112" s="1">
        <v>261000</v>
      </c>
      <c r="F112" s="1">
        <v>0</v>
      </c>
      <c r="G112" s="1">
        <f t="shared" si="8"/>
        <v>261000</v>
      </c>
      <c r="H112" s="1">
        <v>261000</v>
      </c>
      <c r="I112" s="1">
        <v>-117450</v>
      </c>
      <c r="J112" s="1">
        <f t="shared" si="9"/>
        <v>143550</v>
      </c>
      <c r="K112" s="1"/>
      <c r="L112" s="2">
        <v>25</v>
      </c>
      <c r="M112" s="4">
        <v>1.2548999999999999E-2</v>
      </c>
      <c r="N112" s="12">
        <f t="shared" si="7"/>
        <v>-1473.88005</v>
      </c>
    </row>
    <row r="113" spans="2:14" x14ac:dyDescent="0.25">
      <c r="B113" s="2">
        <v>109</v>
      </c>
      <c r="C113" s="3">
        <v>210830006</v>
      </c>
      <c r="D113" t="s">
        <v>139</v>
      </c>
      <c r="E113" s="1">
        <v>1158578</v>
      </c>
      <c r="F113" s="1">
        <v>0</v>
      </c>
      <c r="G113" s="1">
        <f t="shared" si="8"/>
        <v>1158578</v>
      </c>
      <c r="H113" s="1">
        <v>1158578</v>
      </c>
      <c r="I113" s="1">
        <v>-521360</v>
      </c>
      <c r="J113" s="1">
        <f t="shared" si="9"/>
        <v>637218</v>
      </c>
      <c r="K113" s="1"/>
      <c r="L113" s="2">
        <v>231</v>
      </c>
      <c r="M113" s="4">
        <v>9.5600000000000008E-3</v>
      </c>
      <c r="N113" s="12">
        <f t="shared" si="7"/>
        <v>-4984.2016000000003</v>
      </c>
    </row>
    <row r="114" spans="2:14" x14ac:dyDescent="0.25">
      <c r="B114" s="2">
        <v>110</v>
      </c>
      <c r="C114" s="3">
        <v>200240009</v>
      </c>
      <c r="D114" t="s">
        <v>124</v>
      </c>
      <c r="E114" s="1">
        <v>374063</v>
      </c>
      <c r="F114" s="1">
        <v>0</v>
      </c>
      <c r="G114" s="1">
        <f t="shared" si="8"/>
        <v>374063</v>
      </c>
      <c r="H114" s="1">
        <v>374063</v>
      </c>
      <c r="I114" s="1">
        <v>-168329</v>
      </c>
      <c r="J114" s="1">
        <f t="shared" si="9"/>
        <v>205734</v>
      </c>
      <c r="K114" s="1"/>
      <c r="L114" s="2">
        <v>28</v>
      </c>
      <c r="M114" s="4">
        <v>9.5960000000000004E-3</v>
      </c>
      <c r="N114" s="12">
        <f t="shared" si="7"/>
        <v>-1615.2850840000001</v>
      </c>
    </row>
    <row r="115" spans="2:14" x14ac:dyDescent="0.25">
      <c r="B115" s="2">
        <v>111</v>
      </c>
      <c r="C115" s="3">
        <v>70060010</v>
      </c>
      <c r="D115" t="s">
        <v>23</v>
      </c>
      <c r="E115" s="1">
        <v>466000</v>
      </c>
      <c r="F115" s="1">
        <v>0</v>
      </c>
      <c r="G115" s="1">
        <f t="shared" si="8"/>
        <v>466000</v>
      </c>
      <c r="H115" s="1">
        <v>466000</v>
      </c>
      <c r="I115" s="1">
        <v>-209700</v>
      </c>
      <c r="J115" s="1">
        <f t="shared" si="9"/>
        <v>256300</v>
      </c>
      <c r="K115" s="1"/>
      <c r="L115" s="2">
        <v>27</v>
      </c>
      <c r="M115" s="4">
        <v>1.1166000000000001E-2</v>
      </c>
      <c r="N115" s="12">
        <f t="shared" si="7"/>
        <v>-2341.5102000000002</v>
      </c>
    </row>
    <row r="116" spans="2:14" x14ac:dyDescent="0.25">
      <c r="B116" s="2">
        <v>112</v>
      </c>
      <c r="C116" s="3">
        <v>220900018</v>
      </c>
      <c r="D116" t="s">
        <v>144</v>
      </c>
      <c r="E116" s="1">
        <v>272000</v>
      </c>
      <c r="F116" s="1">
        <v>0</v>
      </c>
      <c r="G116" s="1">
        <f t="shared" si="8"/>
        <v>272000</v>
      </c>
      <c r="H116" s="1">
        <v>272000</v>
      </c>
      <c r="I116" s="1">
        <v>-122400</v>
      </c>
      <c r="J116" s="1">
        <f t="shared" si="9"/>
        <v>149600</v>
      </c>
      <c r="K116" s="1"/>
      <c r="L116" s="2">
        <v>203</v>
      </c>
      <c r="M116" s="4">
        <v>9.5960000000000004E-3</v>
      </c>
      <c r="N116" s="12">
        <f t="shared" si="7"/>
        <v>-1174.5504000000001</v>
      </c>
    </row>
    <row r="117" spans="2:14" x14ac:dyDescent="0.25">
      <c r="B117" s="2">
        <v>113</v>
      </c>
      <c r="C117" s="3">
        <v>130850023</v>
      </c>
      <c r="D117" t="s">
        <v>75</v>
      </c>
      <c r="E117" s="1">
        <v>365000</v>
      </c>
      <c r="F117" s="1">
        <v>0</v>
      </c>
      <c r="G117" s="1">
        <f t="shared" si="8"/>
        <v>365000</v>
      </c>
      <c r="H117" s="1">
        <v>365000</v>
      </c>
      <c r="I117" s="1">
        <v>-164250</v>
      </c>
      <c r="J117" s="1">
        <f t="shared" si="9"/>
        <v>200750</v>
      </c>
      <c r="K117" s="1"/>
      <c r="L117" s="2">
        <v>25</v>
      </c>
      <c r="M117" s="4">
        <v>1.2548999999999999E-2</v>
      </c>
      <c r="N117" s="12">
        <f t="shared" si="7"/>
        <v>-2061.1732499999998</v>
      </c>
    </row>
    <row r="118" spans="2:14" x14ac:dyDescent="0.25">
      <c r="B118" s="2">
        <v>114</v>
      </c>
      <c r="C118" s="3">
        <v>201720003</v>
      </c>
      <c r="D118" t="s">
        <v>133</v>
      </c>
      <c r="E118" s="1">
        <v>780000</v>
      </c>
      <c r="F118" s="1">
        <v>0</v>
      </c>
      <c r="G118" s="1">
        <f t="shared" si="8"/>
        <v>780000</v>
      </c>
      <c r="H118" s="1">
        <v>780000</v>
      </c>
      <c r="I118" s="1">
        <v>-351000</v>
      </c>
      <c r="J118" s="1">
        <f t="shared" si="9"/>
        <v>429000</v>
      </c>
      <c r="K118" s="1"/>
      <c r="L118" s="2">
        <v>520</v>
      </c>
      <c r="M118" s="4">
        <v>9.5600000000000008E-3</v>
      </c>
      <c r="N118" s="12">
        <f t="shared" si="7"/>
        <v>-3355.5600000000004</v>
      </c>
    </row>
    <row r="119" spans="2:14" x14ac:dyDescent="0.25">
      <c r="B119" s="2">
        <v>115</v>
      </c>
      <c r="C119" s="3">
        <v>91320002</v>
      </c>
      <c r="D119" t="s">
        <v>50</v>
      </c>
      <c r="E119" s="1">
        <v>298000</v>
      </c>
      <c r="F119" s="1">
        <v>0</v>
      </c>
      <c r="G119" s="1">
        <f t="shared" si="8"/>
        <v>298000</v>
      </c>
      <c r="H119" s="1">
        <v>298000</v>
      </c>
      <c r="I119" s="1">
        <v>-134100</v>
      </c>
      <c r="J119" s="1">
        <f t="shared" si="9"/>
        <v>163900</v>
      </c>
      <c r="K119" s="1"/>
      <c r="L119" s="2">
        <v>41</v>
      </c>
      <c r="M119" s="4">
        <v>1.0215999999999999E-2</v>
      </c>
      <c r="N119" s="12">
        <f t="shared" si="7"/>
        <v>-1369.9656</v>
      </c>
    </row>
    <row r="120" spans="2:14" x14ac:dyDescent="0.25">
      <c r="B120" s="2">
        <v>116</v>
      </c>
      <c r="C120" s="3">
        <v>140870027</v>
      </c>
      <c r="D120" t="s">
        <v>83</v>
      </c>
      <c r="E120" s="1">
        <v>396000</v>
      </c>
      <c r="F120" s="1">
        <v>0</v>
      </c>
      <c r="G120" s="1">
        <f t="shared" si="8"/>
        <v>396000</v>
      </c>
      <c r="H120" s="1">
        <v>396000</v>
      </c>
      <c r="I120" s="1">
        <v>-178200</v>
      </c>
      <c r="J120" s="1">
        <f t="shared" si="9"/>
        <v>217800</v>
      </c>
      <c r="K120" s="1"/>
      <c r="L120" s="2">
        <v>25</v>
      </c>
      <c r="M120" s="4">
        <v>1.2548999999999999E-2</v>
      </c>
      <c r="N120" s="12">
        <f t="shared" si="7"/>
        <v>-2236.2318</v>
      </c>
    </row>
    <row r="121" spans="2:14" x14ac:dyDescent="0.25">
      <c r="B121" s="2">
        <v>117</v>
      </c>
      <c r="C121" s="3">
        <v>250120017</v>
      </c>
      <c r="D121" t="s">
        <v>163</v>
      </c>
      <c r="E121" s="1">
        <v>342000</v>
      </c>
      <c r="F121" s="1">
        <v>0</v>
      </c>
      <c r="G121" s="1">
        <f t="shared" si="8"/>
        <v>342000</v>
      </c>
      <c r="H121" s="1">
        <v>342000</v>
      </c>
      <c r="I121" s="1">
        <v>-153900</v>
      </c>
      <c r="J121" s="1">
        <f t="shared" si="9"/>
        <v>188100</v>
      </c>
      <c r="K121" s="1"/>
      <c r="L121" s="2">
        <v>24</v>
      </c>
      <c r="M121" s="4">
        <v>1.0468E-2</v>
      </c>
      <c r="N121" s="12">
        <f t="shared" si="7"/>
        <v>-1611.0252</v>
      </c>
    </row>
    <row r="122" spans="2:14" x14ac:dyDescent="0.25">
      <c r="B122" s="2">
        <v>118</v>
      </c>
      <c r="C122" s="3">
        <v>110140028</v>
      </c>
      <c r="D122" t="s">
        <v>60</v>
      </c>
      <c r="E122" s="1">
        <v>278001</v>
      </c>
      <c r="F122" s="1">
        <v>0</v>
      </c>
      <c r="G122" s="1">
        <f t="shared" si="8"/>
        <v>278001</v>
      </c>
      <c r="H122" s="1">
        <v>278001</v>
      </c>
      <c r="I122" s="1">
        <v>-125101</v>
      </c>
      <c r="J122" s="1">
        <f t="shared" si="9"/>
        <v>152900</v>
      </c>
      <c r="K122" s="1"/>
      <c r="L122" s="2">
        <v>12</v>
      </c>
      <c r="M122" s="4">
        <v>1.1407E-2</v>
      </c>
      <c r="N122" s="12">
        <f t="shared" si="7"/>
        <v>-1427.0271070000001</v>
      </c>
    </row>
    <row r="123" spans="2:14" x14ac:dyDescent="0.25">
      <c r="B123" s="2">
        <v>119</v>
      </c>
      <c r="C123" s="3">
        <v>250480015</v>
      </c>
      <c r="D123" t="s">
        <v>164</v>
      </c>
      <c r="E123" s="1">
        <v>311000</v>
      </c>
      <c r="F123" s="1">
        <v>0</v>
      </c>
      <c r="G123" s="1">
        <f t="shared" si="8"/>
        <v>311000</v>
      </c>
      <c r="H123" s="1">
        <v>311000</v>
      </c>
      <c r="I123" s="1">
        <v>-139949</v>
      </c>
      <c r="J123" s="1">
        <f t="shared" si="9"/>
        <v>171051</v>
      </c>
      <c r="K123" s="1"/>
      <c r="L123" s="2">
        <v>24</v>
      </c>
      <c r="M123" s="4">
        <v>1.0468E-2</v>
      </c>
      <c r="N123" s="12">
        <f t="shared" si="7"/>
        <v>-1464.986132</v>
      </c>
    </row>
    <row r="124" spans="2:14" x14ac:dyDescent="0.25">
      <c r="B124" s="2">
        <v>120</v>
      </c>
      <c r="C124" s="3">
        <v>223700014</v>
      </c>
      <c r="D124" t="s">
        <v>157</v>
      </c>
      <c r="E124" s="1">
        <v>690000</v>
      </c>
      <c r="F124" s="1">
        <v>0</v>
      </c>
      <c r="G124" s="1">
        <f t="shared" si="8"/>
        <v>690000</v>
      </c>
      <c r="H124" s="1">
        <v>690000</v>
      </c>
      <c r="I124" s="1">
        <v>-310500</v>
      </c>
      <c r="J124" s="1">
        <f t="shared" si="9"/>
        <v>379500</v>
      </c>
      <c r="K124" s="1"/>
      <c r="L124" s="2">
        <v>203</v>
      </c>
      <c r="M124" s="4">
        <v>9.5960000000000004E-3</v>
      </c>
      <c r="N124" s="12">
        <f t="shared" si="7"/>
        <v>-2979.558</v>
      </c>
    </row>
    <row r="125" spans="2:14" x14ac:dyDescent="0.25">
      <c r="B125" s="2">
        <v>121</v>
      </c>
      <c r="C125" s="3">
        <v>173260033</v>
      </c>
      <c r="D125" t="s">
        <v>114</v>
      </c>
      <c r="E125" s="1">
        <v>305000</v>
      </c>
      <c r="F125" s="1">
        <v>0</v>
      </c>
      <c r="G125" s="1">
        <f t="shared" si="8"/>
        <v>305000</v>
      </c>
      <c r="H125" s="1">
        <v>305000</v>
      </c>
      <c r="I125" s="1">
        <v>-137250</v>
      </c>
      <c r="J125" s="1">
        <f t="shared" si="9"/>
        <v>167750</v>
      </c>
      <c r="K125" s="1"/>
      <c r="L125" s="2">
        <v>440</v>
      </c>
      <c r="M125" s="4">
        <v>1.1441E-2</v>
      </c>
      <c r="N125" s="12">
        <f t="shared" si="7"/>
        <v>-1570.2772499999999</v>
      </c>
    </row>
    <row r="126" spans="2:14" x14ac:dyDescent="0.25">
      <c r="B126" s="2">
        <v>122</v>
      </c>
      <c r="C126" s="3">
        <v>190400036</v>
      </c>
      <c r="D126" t="s">
        <v>121</v>
      </c>
      <c r="E126" s="1">
        <v>43750</v>
      </c>
      <c r="F126" s="1">
        <v>-43750</v>
      </c>
      <c r="G126" s="1">
        <f t="shared" si="8"/>
        <v>0</v>
      </c>
      <c r="H126" s="1">
        <v>43750</v>
      </c>
      <c r="I126" s="1">
        <v>-43750</v>
      </c>
      <c r="J126" s="1">
        <f t="shared" si="9"/>
        <v>0</v>
      </c>
      <c r="K126" s="1"/>
      <c r="L126" s="2">
        <v>145</v>
      </c>
      <c r="M126" s="4">
        <v>1.0352E-2</v>
      </c>
      <c r="N126" s="12">
        <f t="shared" si="7"/>
        <v>-452.9</v>
      </c>
    </row>
    <row r="127" spans="2:14" x14ac:dyDescent="0.25">
      <c r="B127" s="2">
        <v>123</v>
      </c>
      <c r="C127" s="3">
        <v>190250052</v>
      </c>
      <c r="D127" t="s">
        <v>120</v>
      </c>
      <c r="E127" s="1">
        <v>147550</v>
      </c>
      <c r="F127" s="1">
        <v>0</v>
      </c>
      <c r="G127" s="1">
        <f t="shared" si="8"/>
        <v>147550</v>
      </c>
      <c r="H127" s="1">
        <v>147550</v>
      </c>
      <c r="I127" s="1">
        <v>-146147</v>
      </c>
      <c r="J127" s="1">
        <f t="shared" si="9"/>
        <v>1403</v>
      </c>
      <c r="K127" s="1"/>
      <c r="L127" s="2">
        <v>21</v>
      </c>
      <c r="M127" s="4">
        <v>8.5830000000000004E-3</v>
      </c>
      <c r="N127" s="12">
        <f t="shared" si="7"/>
        <v>-1254.3797010000001</v>
      </c>
    </row>
    <row r="128" spans="2:14" x14ac:dyDescent="0.25">
      <c r="B128" s="2">
        <v>124</v>
      </c>
      <c r="C128" s="3">
        <v>190250027</v>
      </c>
      <c r="D128" t="s">
        <v>120</v>
      </c>
      <c r="E128" s="1">
        <v>176800</v>
      </c>
      <c r="F128" s="1">
        <v>0</v>
      </c>
      <c r="G128" s="1">
        <f t="shared" si="8"/>
        <v>176800</v>
      </c>
      <c r="H128" s="1">
        <v>176800</v>
      </c>
      <c r="I128" s="1">
        <v>-175119</v>
      </c>
      <c r="J128" s="1">
        <f t="shared" si="9"/>
        <v>1681</v>
      </c>
      <c r="K128" s="1"/>
      <c r="L128" s="2">
        <v>434</v>
      </c>
      <c r="M128" s="4">
        <v>8.6169999999999997E-3</v>
      </c>
      <c r="N128" s="12">
        <f t="shared" si="7"/>
        <v>-1509.000423</v>
      </c>
    </row>
    <row r="129" spans="2:14" x14ac:dyDescent="0.25">
      <c r="B129" s="2">
        <v>125</v>
      </c>
      <c r="C129" s="3">
        <v>150670015</v>
      </c>
      <c r="D129" t="s">
        <v>89</v>
      </c>
      <c r="E129" s="1">
        <v>5321995</v>
      </c>
      <c r="F129" s="1">
        <v>0</v>
      </c>
      <c r="G129" s="1">
        <f t="shared" si="8"/>
        <v>5321995</v>
      </c>
      <c r="H129" s="1">
        <v>3406077</v>
      </c>
      <c r="I129" s="1">
        <v>-252577</v>
      </c>
      <c r="J129" s="1">
        <f t="shared" si="9"/>
        <v>3153500</v>
      </c>
      <c r="K129" s="1"/>
      <c r="L129" s="2">
        <v>25</v>
      </c>
      <c r="M129" s="4">
        <v>1.2548999999999999E-2</v>
      </c>
      <c r="N129" s="12">
        <f t="shared" si="7"/>
        <v>-3169.5887729999999</v>
      </c>
    </row>
    <row r="130" spans="2:14" x14ac:dyDescent="0.25">
      <c r="B130" s="2">
        <v>126</v>
      </c>
      <c r="C130" s="3">
        <v>170580011</v>
      </c>
      <c r="D130" t="s">
        <v>108</v>
      </c>
      <c r="E130" s="1">
        <v>1005000</v>
      </c>
      <c r="F130" s="1">
        <v>-1934</v>
      </c>
      <c r="G130" s="1">
        <f t="shared" si="8"/>
        <v>1003066</v>
      </c>
      <c r="H130" s="1">
        <v>569625</v>
      </c>
      <c r="I130" s="1">
        <v>-1934</v>
      </c>
      <c r="J130" s="1">
        <f t="shared" si="9"/>
        <v>567691</v>
      </c>
      <c r="K130" s="1"/>
      <c r="L130" s="2">
        <v>11</v>
      </c>
      <c r="M130" s="4">
        <v>1.0539E-2</v>
      </c>
      <c r="N130" s="12">
        <f t="shared" si="7"/>
        <v>-20.382425999999999</v>
      </c>
    </row>
    <row r="131" spans="2:14" x14ac:dyDescent="0.25">
      <c r="B131" s="2">
        <v>127</v>
      </c>
      <c r="C131" s="3">
        <v>170580022</v>
      </c>
      <c r="D131" t="s">
        <v>109</v>
      </c>
      <c r="E131" s="1">
        <v>441000</v>
      </c>
      <c r="F131" s="1">
        <v>-212</v>
      </c>
      <c r="G131" s="1">
        <f t="shared" si="8"/>
        <v>440788</v>
      </c>
      <c r="H131" s="1">
        <v>242550</v>
      </c>
      <c r="I131" s="1">
        <v>-117</v>
      </c>
      <c r="J131" s="1">
        <f t="shared" si="9"/>
        <v>242433</v>
      </c>
      <c r="K131" s="1"/>
      <c r="L131" s="2">
        <v>11</v>
      </c>
      <c r="M131" s="4">
        <v>1.0539E-2</v>
      </c>
      <c r="N131" s="12">
        <f t="shared" si="7"/>
        <v>-1.233063</v>
      </c>
    </row>
    <row r="132" spans="2:14" x14ac:dyDescent="0.25">
      <c r="B132" s="2">
        <v>128</v>
      </c>
      <c r="C132" s="3">
        <v>170580023</v>
      </c>
      <c r="D132" t="s">
        <v>110</v>
      </c>
      <c r="E132" s="1">
        <v>641000</v>
      </c>
      <c r="F132" s="1">
        <v>-1117</v>
      </c>
      <c r="G132" s="1">
        <f t="shared" si="8"/>
        <v>639883</v>
      </c>
      <c r="H132" s="1">
        <v>352550</v>
      </c>
      <c r="I132" s="1">
        <v>-614</v>
      </c>
      <c r="J132" s="1">
        <f t="shared" si="9"/>
        <v>351936</v>
      </c>
      <c r="K132" s="1"/>
      <c r="L132" s="2">
        <v>11</v>
      </c>
      <c r="M132" s="4">
        <v>1.0539E-2</v>
      </c>
      <c r="N132" s="12">
        <f t="shared" si="7"/>
        <v>-6.4709459999999996</v>
      </c>
    </row>
    <row r="133" spans="2:14" x14ac:dyDescent="0.25">
      <c r="B133" s="2">
        <v>129</v>
      </c>
      <c r="C133" s="3">
        <v>170580046</v>
      </c>
      <c r="D133" t="s">
        <v>111</v>
      </c>
      <c r="E133" s="1">
        <v>180896</v>
      </c>
      <c r="F133" s="1">
        <v>-1483</v>
      </c>
      <c r="G133" s="1">
        <f t="shared" ref="G133:G164" si="10">SUM(E133:F133)</f>
        <v>179413</v>
      </c>
      <c r="H133" s="1">
        <v>180896</v>
      </c>
      <c r="I133" s="1">
        <v>-1483</v>
      </c>
      <c r="J133" s="1">
        <f t="shared" ref="J133:J164" si="11">SUM(H133:I133)</f>
        <v>179413</v>
      </c>
      <c r="K133" s="1"/>
      <c r="L133" s="2">
        <v>11</v>
      </c>
      <c r="M133" s="4">
        <v>1.0539E-2</v>
      </c>
      <c r="N133" s="12">
        <f t="shared" si="7"/>
        <v>-15.629337</v>
      </c>
    </row>
    <row r="134" spans="2:14" x14ac:dyDescent="0.25">
      <c r="B134" s="2">
        <v>130</v>
      </c>
      <c r="C134" s="3">
        <v>170580048</v>
      </c>
      <c r="D134" t="s">
        <v>112</v>
      </c>
      <c r="E134" s="1">
        <v>504000</v>
      </c>
      <c r="F134" s="1">
        <v>-1397</v>
      </c>
      <c r="G134" s="1">
        <f t="shared" si="10"/>
        <v>502603</v>
      </c>
      <c r="H134" s="1">
        <v>277200</v>
      </c>
      <c r="I134" s="1">
        <v>-769</v>
      </c>
      <c r="J134" s="1">
        <f t="shared" si="11"/>
        <v>276431</v>
      </c>
      <c r="K134" s="1"/>
      <c r="L134" s="2">
        <v>11</v>
      </c>
      <c r="M134" s="4">
        <v>1.0539E-2</v>
      </c>
      <c r="N134" s="12">
        <f t="shared" ref="N134:N190" si="12">M134*I134</f>
        <v>-8.1044909999999994</v>
      </c>
    </row>
    <row r="135" spans="2:14" x14ac:dyDescent="0.25">
      <c r="B135" s="2">
        <v>131</v>
      </c>
      <c r="C135" s="3">
        <v>170580049</v>
      </c>
      <c r="D135" t="s">
        <v>113</v>
      </c>
      <c r="E135" s="1">
        <v>463000</v>
      </c>
      <c r="F135" s="1">
        <v>-1397</v>
      </c>
      <c r="G135" s="1">
        <f t="shared" si="10"/>
        <v>461603</v>
      </c>
      <c r="H135" s="1">
        <v>254650</v>
      </c>
      <c r="I135" s="1">
        <v>-769</v>
      </c>
      <c r="J135" s="1">
        <f t="shared" si="11"/>
        <v>253881</v>
      </c>
      <c r="K135" s="1"/>
      <c r="L135" s="2">
        <v>11</v>
      </c>
      <c r="M135" s="4">
        <v>1.0539E-2</v>
      </c>
      <c r="N135" s="12">
        <f t="shared" si="12"/>
        <v>-8.1044909999999994</v>
      </c>
    </row>
    <row r="136" spans="2:14" x14ac:dyDescent="0.25">
      <c r="B136" s="2">
        <v>132</v>
      </c>
      <c r="C136" s="3">
        <v>224110002</v>
      </c>
      <c r="D136" t="s">
        <v>161</v>
      </c>
      <c r="E136" s="1">
        <v>483098</v>
      </c>
      <c r="F136" s="1">
        <v>0</v>
      </c>
      <c r="G136" s="1">
        <f t="shared" si="10"/>
        <v>483098</v>
      </c>
      <c r="H136" s="1">
        <v>483098</v>
      </c>
      <c r="I136" s="1">
        <v>-482104</v>
      </c>
      <c r="J136" s="1">
        <f t="shared" si="11"/>
        <v>994</v>
      </c>
      <c r="K136" s="1"/>
      <c r="L136" s="2">
        <v>36</v>
      </c>
      <c r="M136" s="4">
        <v>9.5770000000000004E-3</v>
      </c>
      <c r="N136" s="12">
        <f t="shared" si="12"/>
        <v>-4617.1100080000006</v>
      </c>
    </row>
    <row r="137" spans="2:14" x14ac:dyDescent="0.25">
      <c r="B137" s="2">
        <v>133</v>
      </c>
      <c r="C137" s="3">
        <v>40340022</v>
      </c>
      <c r="D137" t="s">
        <v>7</v>
      </c>
      <c r="E137" s="1">
        <v>259334</v>
      </c>
      <c r="F137" s="1">
        <v>0</v>
      </c>
      <c r="G137" s="1">
        <f t="shared" si="10"/>
        <v>259334</v>
      </c>
      <c r="H137" s="1">
        <v>0</v>
      </c>
      <c r="I137" s="1">
        <v>37514</v>
      </c>
      <c r="J137" s="1">
        <f t="shared" si="11"/>
        <v>37514</v>
      </c>
      <c r="K137" s="1"/>
      <c r="L137" s="2">
        <v>25</v>
      </c>
      <c r="M137" s="4">
        <v>1.2548999999999999E-2</v>
      </c>
      <c r="N137" s="12">
        <f t="shared" si="12"/>
        <v>470.76318599999996</v>
      </c>
    </row>
    <row r="138" spans="2:14" x14ac:dyDescent="0.25">
      <c r="B138" s="2">
        <v>134</v>
      </c>
      <c r="C138" s="3">
        <v>20080019</v>
      </c>
      <c r="D138" t="s">
        <v>6</v>
      </c>
      <c r="E138" s="1">
        <v>304000</v>
      </c>
      <c r="F138" s="1">
        <v>0</v>
      </c>
      <c r="G138" s="1">
        <f t="shared" si="10"/>
        <v>304000</v>
      </c>
      <c r="H138" s="1">
        <v>167200</v>
      </c>
      <c r="I138" s="1">
        <v>-44434</v>
      </c>
      <c r="J138" s="1">
        <f t="shared" si="11"/>
        <v>122766</v>
      </c>
      <c r="K138" s="1"/>
      <c r="L138" s="2">
        <v>25</v>
      </c>
      <c r="M138" s="4">
        <v>1.2548999999999999E-2</v>
      </c>
      <c r="N138" s="12">
        <f t="shared" si="12"/>
        <v>-557.60226599999999</v>
      </c>
    </row>
    <row r="139" spans="2:14" x14ac:dyDescent="0.25">
      <c r="B139" s="2">
        <v>135</v>
      </c>
      <c r="C139" s="3">
        <v>150970007</v>
      </c>
      <c r="D139" t="s">
        <v>78</v>
      </c>
      <c r="E139" s="1">
        <v>96460</v>
      </c>
      <c r="F139" s="1">
        <v>0</v>
      </c>
      <c r="G139" s="1">
        <f t="shared" si="10"/>
        <v>96460</v>
      </c>
      <c r="H139" s="1">
        <v>96460</v>
      </c>
      <c r="I139" s="1">
        <v>-96460</v>
      </c>
      <c r="J139" s="1">
        <f t="shared" si="11"/>
        <v>0</v>
      </c>
      <c r="K139" s="1"/>
      <c r="L139" s="2">
        <v>25</v>
      </c>
      <c r="M139" s="4">
        <v>1.2548999999999999E-2</v>
      </c>
      <c r="N139" s="12">
        <f t="shared" si="12"/>
        <v>-1210.4765399999999</v>
      </c>
    </row>
    <row r="140" spans="2:14" x14ac:dyDescent="0.25">
      <c r="B140" s="2">
        <v>136</v>
      </c>
      <c r="C140" s="3">
        <v>150980001</v>
      </c>
      <c r="D140" t="s">
        <v>78</v>
      </c>
      <c r="E140" s="1">
        <v>4661998</v>
      </c>
      <c r="F140" s="1">
        <v>0</v>
      </c>
      <c r="G140" s="1">
        <f t="shared" si="10"/>
        <v>4661998</v>
      </c>
      <c r="H140" s="1">
        <v>4661998</v>
      </c>
      <c r="I140" s="1">
        <v>-4661998</v>
      </c>
      <c r="J140" s="1">
        <f t="shared" si="11"/>
        <v>0</v>
      </c>
      <c r="K140" s="1"/>
      <c r="L140" s="2">
        <v>451</v>
      </c>
      <c r="M140" s="4">
        <v>1.1153E-2</v>
      </c>
      <c r="N140" s="12">
        <f t="shared" si="12"/>
        <v>-51995.263694000001</v>
      </c>
    </row>
    <row r="141" spans="2:14" x14ac:dyDescent="0.25">
      <c r="B141" s="2">
        <v>137</v>
      </c>
      <c r="C141" s="3">
        <v>150980002</v>
      </c>
      <c r="D141" t="s">
        <v>78</v>
      </c>
      <c r="E141" s="1">
        <v>860720</v>
      </c>
      <c r="F141" s="1">
        <v>0</v>
      </c>
      <c r="G141" s="1">
        <f t="shared" si="10"/>
        <v>860720</v>
      </c>
      <c r="H141" s="1">
        <v>860720</v>
      </c>
      <c r="I141" s="1">
        <v>-860720</v>
      </c>
      <c r="J141" s="1">
        <f t="shared" si="11"/>
        <v>0</v>
      </c>
      <c r="K141" s="1"/>
      <c r="L141" s="2">
        <v>451</v>
      </c>
      <c r="M141" s="4">
        <v>1.1153E-2</v>
      </c>
      <c r="N141" s="12">
        <f t="shared" si="12"/>
        <v>-9599.6101600000002</v>
      </c>
    </row>
    <row r="142" spans="2:14" x14ac:dyDescent="0.25">
      <c r="B142" s="2">
        <v>138</v>
      </c>
      <c r="C142" s="3">
        <v>140100015</v>
      </c>
      <c r="D142" t="s">
        <v>78</v>
      </c>
      <c r="E142" s="1">
        <v>836000</v>
      </c>
      <c r="F142" s="1">
        <v>0</v>
      </c>
      <c r="G142" s="1">
        <f t="shared" si="10"/>
        <v>836000</v>
      </c>
      <c r="H142" s="1">
        <v>836000</v>
      </c>
      <c r="I142" s="1">
        <v>-836000</v>
      </c>
      <c r="J142" s="1">
        <f t="shared" si="11"/>
        <v>0</v>
      </c>
      <c r="K142" s="1"/>
      <c r="L142" s="2">
        <v>25</v>
      </c>
      <c r="M142" s="4">
        <v>1.2548999999999999E-2</v>
      </c>
      <c r="N142" s="12">
        <f t="shared" si="12"/>
        <v>-10490.964</v>
      </c>
    </row>
    <row r="143" spans="2:14" x14ac:dyDescent="0.25">
      <c r="B143" s="2">
        <v>139</v>
      </c>
      <c r="C143" s="3">
        <v>60760006</v>
      </c>
      <c r="D143" t="s">
        <v>19</v>
      </c>
      <c r="E143" s="1">
        <v>269737</v>
      </c>
      <c r="F143" s="1">
        <v>0</v>
      </c>
      <c r="G143" s="1">
        <f t="shared" si="10"/>
        <v>269737</v>
      </c>
      <c r="H143" s="1">
        <v>0</v>
      </c>
      <c r="I143" s="1">
        <v>65771</v>
      </c>
      <c r="J143" s="1">
        <f t="shared" si="11"/>
        <v>65771</v>
      </c>
      <c r="K143" s="1"/>
      <c r="L143" s="2">
        <v>25</v>
      </c>
      <c r="M143" s="4">
        <v>1.2548999999999999E-2</v>
      </c>
      <c r="N143" s="12">
        <f t="shared" si="12"/>
        <v>825.36027899999999</v>
      </c>
    </row>
    <row r="144" spans="2:14" x14ac:dyDescent="0.25">
      <c r="B144" s="2">
        <v>140</v>
      </c>
      <c r="C144" s="3">
        <v>157620001</v>
      </c>
      <c r="D144" t="s">
        <v>104</v>
      </c>
      <c r="E144" s="1">
        <v>90000</v>
      </c>
      <c r="F144" s="1">
        <v>268000</v>
      </c>
      <c r="G144" s="1">
        <f t="shared" si="10"/>
        <v>358000</v>
      </c>
      <c r="H144" s="1">
        <v>90000</v>
      </c>
      <c r="I144" s="1">
        <v>106900</v>
      </c>
      <c r="J144" s="1">
        <f t="shared" si="11"/>
        <v>196900</v>
      </c>
      <c r="K144" s="1"/>
      <c r="L144" s="2">
        <v>277</v>
      </c>
      <c r="M144" s="4">
        <v>9.9979999999999999E-3</v>
      </c>
      <c r="N144" s="12">
        <f t="shared" si="12"/>
        <v>1068.7862</v>
      </c>
    </row>
    <row r="145" spans="2:14" x14ac:dyDescent="0.25">
      <c r="B145" s="2">
        <v>141</v>
      </c>
      <c r="C145" s="3">
        <v>157620002</v>
      </c>
      <c r="D145" t="s">
        <v>104</v>
      </c>
      <c r="E145" s="1">
        <v>90000</v>
      </c>
      <c r="F145" s="1">
        <v>268000</v>
      </c>
      <c r="G145" s="1">
        <f t="shared" si="10"/>
        <v>358000</v>
      </c>
      <c r="H145" s="1">
        <v>90000</v>
      </c>
      <c r="I145" s="1">
        <v>106900</v>
      </c>
      <c r="J145" s="1">
        <f t="shared" si="11"/>
        <v>196900</v>
      </c>
      <c r="K145" s="1"/>
      <c r="L145" s="2">
        <v>277</v>
      </c>
      <c r="M145" s="4">
        <v>9.9979999999999999E-3</v>
      </c>
      <c r="N145" s="12">
        <f t="shared" si="12"/>
        <v>1068.7862</v>
      </c>
    </row>
    <row r="146" spans="2:14" x14ac:dyDescent="0.25">
      <c r="B146" s="2">
        <v>142</v>
      </c>
      <c r="C146" s="3">
        <v>157620003</v>
      </c>
      <c r="D146" t="s">
        <v>104</v>
      </c>
      <c r="E146" s="1">
        <v>90000</v>
      </c>
      <c r="F146" s="1">
        <v>268000</v>
      </c>
      <c r="G146" s="1">
        <f t="shared" si="10"/>
        <v>358000</v>
      </c>
      <c r="H146" s="1">
        <v>90000</v>
      </c>
      <c r="I146" s="1">
        <v>106900</v>
      </c>
      <c r="J146" s="1">
        <f t="shared" si="11"/>
        <v>196900</v>
      </c>
      <c r="K146" s="1"/>
      <c r="L146" s="2">
        <v>277</v>
      </c>
      <c r="M146" s="4">
        <v>9.9979999999999999E-3</v>
      </c>
      <c r="N146" s="12">
        <f t="shared" si="12"/>
        <v>1068.7862</v>
      </c>
    </row>
    <row r="147" spans="2:14" x14ac:dyDescent="0.25">
      <c r="B147" s="2">
        <v>143</v>
      </c>
      <c r="C147" s="3">
        <v>157620004</v>
      </c>
      <c r="D147" t="s">
        <v>104</v>
      </c>
      <c r="E147" s="1">
        <v>90000</v>
      </c>
      <c r="F147" s="1">
        <v>268000</v>
      </c>
      <c r="G147" s="1">
        <f t="shared" si="10"/>
        <v>358000</v>
      </c>
      <c r="H147" s="1">
        <v>90000</v>
      </c>
      <c r="I147" s="1">
        <v>106900</v>
      </c>
      <c r="J147" s="1">
        <f t="shared" si="11"/>
        <v>196900</v>
      </c>
      <c r="K147" s="1"/>
      <c r="L147" s="2">
        <v>277</v>
      </c>
      <c r="M147" s="4">
        <v>9.9979999999999999E-3</v>
      </c>
      <c r="N147" s="12">
        <f t="shared" si="12"/>
        <v>1068.7862</v>
      </c>
    </row>
    <row r="148" spans="2:14" x14ac:dyDescent="0.25">
      <c r="B148" s="2">
        <v>144</v>
      </c>
      <c r="C148" s="3">
        <v>157620005</v>
      </c>
      <c r="D148" t="s">
        <v>104</v>
      </c>
      <c r="E148" s="1">
        <v>90000</v>
      </c>
      <c r="F148" s="1">
        <v>268000</v>
      </c>
      <c r="G148" s="1">
        <f t="shared" si="10"/>
        <v>358000</v>
      </c>
      <c r="H148" s="1">
        <v>90000</v>
      </c>
      <c r="I148" s="1">
        <v>106900</v>
      </c>
      <c r="J148" s="1">
        <f t="shared" si="11"/>
        <v>196900</v>
      </c>
      <c r="K148" s="1"/>
      <c r="L148" s="2">
        <v>277</v>
      </c>
      <c r="M148" s="4">
        <v>9.9979999999999999E-3</v>
      </c>
      <c r="N148" s="12">
        <f t="shared" si="12"/>
        <v>1068.7862</v>
      </c>
    </row>
    <row r="149" spans="2:14" x14ac:dyDescent="0.25">
      <c r="B149" s="2">
        <v>145</v>
      </c>
      <c r="C149" s="3">
        <v>157620006</v>
      </c>
      <c r="D149" t="s">
        <v>104</v>
      </c>
      <c r="E149" s="1">
        <v>90000</v>
      </c>
      <c r="F149" s="1">
        <v>268000</v>
      </c>
      <c r="G149" s="1">
        <f t="shared" si="10"/>
        <v>358000</v>
      </c>
      <c r="H149" s="1">
        <v>90000</v>
      </c>
      <c r="I149" s="1">
        <v>106900</v>
      </c>
      <c r="J149" s="1">
        <f t="shared" si="11"/>
        <v>196900</v>
      </c>
      <c r="K149" s="1"/>
      <c r="L149" s="2">
        <v>277</v>
      </c>
      <c r="M149" s="4">
        <v>9.9979999999999999E-3</v>
      </c>
      <c r="N149" s="12">
        <f t="shared" si="12"/>
        <v>1068.7862</v>
      </c>
    </row>
    <row r="150" spans="2:14" x14ac:dyDescent="0.25">
      <c r="B150" s="2">
        <v>146</v>
      </c>
      <c r="C150" s="3">
        <v>157620007</v>
      </c>
      <c r="D150" t="s">
        <v>104</v>
      </c>
      <c r="E150" s="1">
        <v>90000</v>
      </c>
      <c r="F150" s="1">
        <v>268000</v>
      </c>
      <c r="G150" s="1">
        <f t="shared" si="10"/>
        <v>358000</v>
      </c>
      <c r="H150" s="1">
        <v>90000</v>
      </c>
      <c r="I150" s="1">
        <v>106900</v>
      </c>
      <c r="J150" s="1">
        <f t="shared" si="11"/>
        <v>196900</v>
      </c>
      <c r="K150" s="1"/>
      <c r="L150" s="2">
        <v>277</v>
      </c>
      <c r="M150" s="4">
        <v>9.9979999999999999E-3</v>
      </c>
      <c r="N150" s="12">
        <f t="shared" si="12"/>
        <v>1068.7862</v>
      </c>
    </row>
    <row r="151" spans="2:14" x14ac:dyDescent="0.25">
      <c r="B151" s="2">
        <v>147</v>
      </c>
      <c r="C151" s="3">
        <v>157620008</v>
      </c>
      <c r="D151" t="s">
        <v>104</v>
      </c>
      <c r="E151" s="1">
        <v>90000</v>
      </c>
      <c r="F151" s="1">
        <v>268000</v>
      </c>
      <c r="G151" s="1">
        <f t="shared" si="10"/>
        <v>358000</v>
      </c>
      <c r="H151" s="1">
        <v>90000</v>
      </c>
      <c r="I151" s="1">
        <v>106900</v>
      </c>
      <c r="J151" s="1">
        <f t="shared" si="11"/>
        <v>196900</v>
      </c>
      <c r="K151" s="1"/>
      <c r="L151" s="2">
        <v>277</v>
      </c>
      <c r="M151" s="4">
        <v>9.9979999999999999E-3</v>
      </c>
      <c r="N151" s="12">
        <f t="shared" si="12"/>
        <v>1068.7862</v>
      </c>
    </row>
    <row r="152" spans="2:14" x14ac:dyDescent="0.25">
      <c r="B152" s="2">
        <v>148</v>
      </c>
      <c r="C152" s="3">
        <v>157620009</v>
      </c>
      <c r="D152" t="s">
        <v>104</v>
      </c>
      <c r="E152" s="1">
        <v>90000</v>
      </c>
      <c r="F152" s="1">
        <v>268000</v>
      </c>
      <c r="G152" s="1">
        <f t="shared" si="10"/>
        <v>358000</v>
      </c>
      <c r="H152" s="1">
        <v>90000</v>
      </c>
      <c r="I152" s="1">
        <v>106900</v>
      </c>
      <c r="J152" s="1">
        <f t="shared" si="11"/>
        <v>196900</v>
      </c>
      <c r="K152" s="1"/>
      <c r="L152" s="2">
        <v>277</v>
      </c>
      <c r="M152" s="4">
        <v>9.9979999999999999E-3</v>
      </c>
      <c r="N152" s="12">
        <f t="shared" si="12"/>
        <v>1068.7862</v>
      </c>
    </row>
    <row r="153" spans="2:14" x14ac:dyDescent="0.25">
      <c r="B153" s="2">
        <v>149</v>
      </c>
      <c r="C153" s="3">
        <v>157620010</v>
      </c>
      <c r="D153" t="s">
        <v>104</v>
      </c>
      <c r="E153" s="1">
        <v>90000</v>
      </c>
      <c r="F153" s="1">
        <v>268000</v>
      </c>
      <c r="G153" s="1">
        <f t="shared" si="10"/>
        <v>358000</v>
      </c>
      <c r="H153" s="1">
        <v>90000</v>
      </c>
      <c r="I153" s="1">
        <v>106900</v>
      </c>
      <c r="J153" s="1">
        <f t="shared" si="11"/>
        <v>196900</v>
      </c>
      <c r="K153" s="1"/>
      <c r="L153" s="2">
        <v>277</v>
      </c>
      <c r="M153" s="4">
        <v>9.9979999999999999E-3</v>
      </c>
      <c r="N153" s="12">
        <f t="shared" si="12"/>
        <v>1068.7862</v>
      </c>
    </row>
    <row r="154" spans="2:14" x14ac:dyDescent="0.25">
      <c r="B154" s="2">
        <v>150</v>
      </c>
      <c r="C154" s="3">
        <v>157620011</v>
      </c>
      <c r="D154" t="s">
        <v>104</v>
      </c>
      <c r="E154" s="1">
        <v>90000</v>
      </c>
      <c r="F154" s="1">
        <v>268000</v>
      </c>
      <c r="G154" s="1">
        <f t="shared" si="10"/>
        <v>358000</v>
      </c>
      <c r="H154" s="1">
        <v>90000</v>
      </c>
      <c r="I154" s="1">
        <v>106900</v>
      </c>
      <c r="J154" s="1">
        <f t="shared" si="11"/>
        <v>196900</v>
      </c>
      <c r="K154" s="1"/>
      <c r="L154" s="2">
        <v>277</v>
      </c>
      <c r="M154" s="4">
        <v>9.9979999999999999E-3</v>
      </c>
      <c r="N154" s="12">
        <f t="shared" si="12"/>
        <v>1068.7862</v>
      </c>
    </row>
    <row r="155" spans="2:14" x14ac:dyDescent="0.25">
      <c r="B155" s="2">
        <v>151</v>
      </c>
      <c r="C155" s="3">
        <v>157620012</v>
      </c>
      <c r="D155" t="s">
        <v>104</v>
      </c>
      <c r="E155" s="1">
        <v>90000</v>
      </c>
      <c r="F155" s="1">
        <v>268000</v>
      </c>
      <c r="G155" s="1">
        <f t="shared" si="10"/>
        <v>358000</v>
      </c>
      <c r="H155" s="1">
        <v>90000</v>
      </c>
      <c r="I155" s="1">
        <v>106900</v>
      </c>
      <c r="J155" s="1">
        <f t="shared" si="11"/>
        <v>196900</v>
      </c>
      <c r="K155" s="1"/>
      <c r="L155" s="2">
        <v>277</v>
      </c>
      <c r="M155" s="4">
        <v>9.9979999999999999E-3</v>
      </c>
      <c r="N155" s="12">
        <f t="shared" si="12"/>
        <v>1068.7862</v>
      </c>
    </row>
    <row r="156" spans="2:14" x14ac:dyDescent="0.25">
      <c r="B156" s="2">
        <v>152</v>
      </c>
      <c r="C156" s="3">
        <v>157620013</v>
      </c>
      <c r="D156" t="s">
        <v>104</v>
      </c>
      <c r="E156" s="1">
        <v>90000</v>
      </c>
      <c r="F156" s="1">
        <v>268000</v>
      </c>
      <c r="G156" s="1">
        <f t="shared" si="10"/>
        <v>358000</v>
      </c>
      <c r="H156" s="1">
        <v>90000</v>
      </c>
      <c r="I156" s="1">
        <v>106900</v>
      </c>
      <c r="J156" s="1">
        <f t="shared" si="11"/>
        <v>196900</v>
      </c>
      <c r="K156" s="1"/>
      <c r="L156" s="2">
        <v>277</v>
      </c>
      <c r="M156" s="4">
        <v>9.9979999999999999E-3</v>
      </c>
      <c r="N156" s="12">
        <f t="shared" si="12"/>
        <v>1068.7862</v>
      </c>
    </row>
    <row r="157" spans="2:14" x14ac:dyDescent="0.25">
      <c r="B157" s="2">
        <v>153</v>
      </c>
      <c r="C157" s="3">
        <v>157620014</v>
      </c>
      <c r="D157" t="s">
        <v>104</v>
      </c>
      <c r="E157" s="1">
        <v>90000</v>
      </c>
      <c r="F157" s="1">
        <v>268000</v>
      </c>
      <c r="G157" s="1">
        <f t="shared" si="10"/>
        <v>358000</v>
      </c>
      <c r="H157" s="1">
        <v>90000</v>
      </c>
      <c r="I157" s="1">
        <v>106900</v>
      </c>
      <c r="J157" s="1">
        <f t="shared" si="11"/>
        <v>196900</v>
      </c>
      <c r="K157" s="1"/>
      <c r="L157" s="2">
        <v>277</v>
      </c>
      <c r="M157" s="4">
        <v>9.9979999999999999E-3</v>
      </c>
      <c r="N157" s="12">
        <f t="shared" si="12"/>
        <v>1068.7862</v>
      </c>
    </row>
    <row r="158" spans="2:14" x14ac:dyDescent="0.25">
      <c r="B158" s="2">
        <v>154</v>
      </c>
      <c r="C158" s="3">
        <v>157620015</v>
      </c>
      <c r="D158" t="s">
        <v>104</v>
      </c>
      <c r="E158" s="1">
        <v>90000</v>
      </c>
      <c r="F158" s="1">
        <v>268000</v>
      </c>
      <c r="G158" s="1">
        <f t="shared" si="10"/>
        <v>358000</v>
      </c>
      <c r="H158" s="1">
        <v>90000</v>
      </c>
      <c r="I158" s="1">
        <v>106900</v>
      </c>
      <c r="J158" s="1">
        <f t="shared" si="11"/>
        <v>196900</v>
      </c>
      <c r="K158" s="1"/>
      <c r="L158" s="2">
        <v>277</v>
      </c>
      <c r="M158" s="4">
        <v>9.9979999999999999E-3</v>
      </c>
      <c r="N158" s="12">
        <f t="shared" si="12"/>
        <v>1068.7862</v>
      </c>
    </row>
    <row r="159" spans="2:14" x14ac:dyDescent="0.25">
      <c r="B159" s="2">
        <v>155</v>
      </c>
      <c r="C159" s="3">
        <v>157620016</v>
      </c>
      <c r="D159" t="s">
        <v>104</v>
      </c>
      <c r="E159" s="1">
        <v>90000</v>
      </c>
      <c r="F159" s="1">
        <v>268000</v>
      </c>
      <c r="G159" s="1">
        <f t="shared" si="10"/>
        <v>358000</v>
      </c>
      <c r="H159" s="1">
        <v>90000</v>
      </c>
      <c r="I159" s="1">
        <v>106900</v>
      </c>
      <c r="J159" s="1">
        <f t="shared" si="11"/>
        <v>196900</v>
      </c>
      <c r="K159" s="1"/>
      <c r="L159" s="2">
        <v>277</v>
      </c>
      <c r="M159" s="4">
        <v>9.9979999999999999E-3</v>
      </c>
      <c r="N159" s="12">
        <f t="shared" si="12"/>
        <v>1068.7862</v>
      </c>
    </row>
    <row r="160" spans="2:14" x14ac:dyDescent="0.25">
      <c r="B160" s="2">
        <v>156</v>
      </c>
      <c r="C160" s="3">
        <v>157620017</v>
      </c>
      <c r="D160" t="s">
        <v>104</v>
      </c>
      <c r="E160" s="1">
        <v>90000</v>
      </c>
      <c r="F160" s="1">
        <v>268000</v>
      </c>
      <c r="G160" s="1">
        <f t="shared" si="10"/>
        <v>358000</v>
      </c>
      <c r="H160" s="1">
        <v>90000</v>
      </c>
      <c r="I160" s="1">
        <v>106900</v>
      </c>
      <c r="J160" s="1">
        <f t="shared" si="11"/>
        <v>196900</v>
      </c>
      <c r="K160" s="1"/>
      <c r="L160" s="2">
        <v>277</v>
      </c>
      <c r="M160" s="4">
        <v>9.9979999999999999E-3</v>
      </c>
      <c r="N160" s="12">
        <f t="shared" si="12"/>
        <v>1068.7862</v>
      </c>
    </row>
    <row r="161" spans="2:15" x14ac:dyDescent="0.25">
      <c r="B161" s="2">
        <v>157</v>
      </c>
      <c r="C161" s="3">
        <v>157620018</v>
      </c>
      <c r="D161" t="s">
        <v>104</v>
      </c>
      <c r="E161" s="1">
        <v>90000</v>
      </c>
      <c r="F161" s="1">
        <v>268000</v>
      </c>
      <c r="G161" s="1">
        <f t="shared" si="10"/>
        <v>358000</v>
      </c>
      <c r="H161" s="1">
        <v>90000</v>
      </c>
      <c r="I161" s="1">
        <v>106900</v>
      </c>
      <c r="J161" s="1">
        <f t="shared" si="11"/>
        <v>196900</v>
      </c>
      <c r="K161" s="1"/>
      <c r="L161" s="2">
        <v>277</v>
      </c>
      <c r="M161" s="4">
        <v>9.9979999999999999E-3</v>
      </c>
      <c r="N161" s="12">
        <f t="shared" si="12"/>
        <v>1068.7862</v>
      </c>
    </row>
    <row r="162" spans="2:15" x14ac:dyDescent="0.25">
      <c r="B162" s="2">
        <v>158</v>
      </c>
      <c r="C162" s="3">
        <v>157620019</v>
      </c>
      <c r="D162" t="s">
        <v>104</v>
      </c>
      <c r="E162" s="1">
        <v>90000</v>
      </c>
      <c r="F162" s="1">
        <v>268000</v>
      </c>
      <c r="G162" s="1">
        <f t="shared" si="10"/>
        <v>358000</v>
      </c>
      <c r="H162" s="1">
        <v>90000</v>
      </c>
      <c r="I162" s="1">
        <v>106900</v>
      </c>
      <c r="J162" s="1">
        <f t="shared" si="11"/>
        <v>196900</v>
      </c>
      <c r="K162" s="1"/>
      <c r="L162" s="2">
        <v>277</v>
      </c>
      <c r="M162" s="4">
        <v>9.9979999999999999E-3</v>
      </c>
      <c r="N162" s="12">
        <f t="shared" si="12"/>
        <v>1068.7862</v>
      </c>
    </row>
    <row r="163" spans="2:15" x14ac:dyDescent="0.25">
      <c r="B163" s="2">
        <v>159</v>
      </c>
      <c r="C163" s="3">
        <v>157620020</v>
      </c>
      <c r="D163" t="s">
        <v>104</v>
      </c>
      <c r="E163" s="1">
        <v>90000</v>
      </c>
      <c r="F163" s="1">
        <v>268000</v>
      </c>
      <c r="G163" s="1">
        <f t="shared" si="10"/>
        <v>358000</v>
      </c>
      <c r="H163" s="1">
        <v>90000</v>
      </c>
      <c r="I163" s="1">
        <v>106900</v>
      </c>
      <c r="J163" s="1">
        <f t="shared" si="11"/>
        <v>196900</v>
      </c>
      <c r="K163" s="1"/>
      <c r="L163" s="2">
        <v>277</v>
      </c>
      <c r="M163" s="4">
        <v>9.9979999999999999E-3</v>
      </c>
      <c r="N163" s="12">
        <f t="shared" si="12"/>
        <v>1068.7862</v>
      </c>
    </row>
    <row r="164" spans="2:15" x14ac:dyDescent="0.25">
      <c r="B164" s="2">
        <v>160</v>
      </c>
      <c r="C164" s="3">
        <v>157620021</v>
      </c>
      <c r="D164" t="s">
        <v>104</v>
      </c>
      <c r="E164" s="1">
        <v>90000</v>
      </c>
      <c r="F164" s="1">
        <v>268000</v>
      </c>
      <c r="G164" s="1">
        <f t="shared" si="10"/>
        <v>358000</v>
      </c>
      <c r="H164" s="1">
        <v>90000</v>
      </c>
      <c r="I164" s="1">
        <v>106900</v>
      </c>
      <c r="J164" s="1">
        <f t="shared" si="11"/>
        <v>196900</v>
      </c>
      <c r="K164" s="1"/>
      <c r="L164" s="2">
        <v>277</v>
      </c>
      <c r="M164" s="4">
        <v>9.9979999999999999E-3</v>
      </c>
      <c r="N164" s="12">
        <f t="shared" si="12"/>
        <v>1068.7862</v>
      </c>
    </row>
    <row r="165" spans="2:15" x14ac:dyDescent="0.25">
      <c r="B165" s="2">
        <v>161</v>
      </c>
      <c r="C165" s="3">
        <v>157620022</v>
      </c>
      <c r="D165" t="s">
        <v>104</v>
      </c>
      <c r="E165" s="1">
        <v>90000</v>
      </c>
      <c r="F165" s="1">
        <v>268000</v>
      </c>
      <c r="G165" s="1">
        <f t="shared" ref="G165:G196" si="13">SUM(E165:F165)</f>
        <v>358000</v>
      </c>
      <c r="H165" s="1">
        <v>90000</v>
      </c>
      <c r="I165" s="1">
        <v>106900</v>
      </c>
      <c r="J165" s="1">
        <f t="shared" ref="J165:J196" si="14">SUM(H165:I165)</f>
        <v>196900</v>
      </c>
      <c r="K165" s="1"/>
      <c r="L165" s="2">
        <v>277</v>
      </c>
      <c r="M165" s="4">
        <v>9.9979999999999999E-3</v>
      </c>
      <c r="N165" s="12">
        <f t="shared" si="12"/>
        <v>1068.7862</v>
      </c>
    </row>
    <row r="166" spans="2:15" x14ac:dyDescent="0.25">
      <c r="B166" s="2">
        <v>162</v>
      </c>
      <c r="C166" s="3">
        <v>157620023</v>
      </c>
      <c r="D166" t="s">
        <v>104</v>
      </c>
      <c r="E166" s="1">
        <v>90000</v>
      </c>
      <c r="F166" s="1">
        <v>268000</v>
      </c>
      <c r="G166" s="1">
        <f t="shared" si="13"/>
        <v>358000</v>
      </c>
      <c r="H166" s="1">
        <v>90000</v>
      </c>
      <c r="I166" s="1">
        <v>106900</v>
      </c>
      <c r="J166" s="1">
        <f t="shared" si="14"/>
        <v>196900</v>
      </c>
      <c r="K166" s="1"/>
      <c r="L166" s="2">
        <v>277</v>
      </c>
      <c r="M166" s="4">
        <v>9.9979999999999999E-3</v>
      </c>
      <c r="N166" s="12">
        <f t="shared" si="12"/>
        <v>1068.7862</v>
      </c>
    </row>
    <row r="167" spans="2:15" x14ac:dyDescent="0.25">
      <c r="B167" s="2">
        <v>163</v>
      </c>
      <c r="C167" s="3">
        <v>157620024</v>
      </c>
      <c r="D167" t="s">
        <v>104</v>
      </c>
      <c r="E167" s="1">
        <v>90000</v>
      </c>
      <c r="F167" s="1">
        <v>268000</v>
      </c>
      <c r="G167" s="1">
        <f t="shared" si="13"/>
        <v>358000</v>
      </c>
      <c r="H167" s="1">
        <v>90000</v>
      </c>
      <c r="I167" s="1">
        <v>106900</v>
      </c>
      <c r="J167" s="1">
        <f t="shared" si="14"/>
        <v>196900</v>
      </c>
      <c r="K167" s="1"/>
      <c r="L167" s="2">
        <v>277</v>
      </c>
      <c r="M167" s="4">
        <v>9.9979999999999999E-3</v>
      </c>
      <c r="N167" s="12">
        <f t="shared" si="12"/>
        <v>1068.7862</v>
      </c>
    </row>
    <row r="168" spans="2:15" x14ac:dyDescent="0.25">
      <c r="B168" s="2">
        <v>164</v>
      </c>
      <c r="C168" s="3">
        <v>157620025</v>
      </c>
      <c r="D168" t="s">
        <v>104</v>
      </c>
      <c r="E168" s="1">
        <v>90000</v>
      </c>
      <c r="F168" s="1">
        <v>268000</v>
      </c>
      <c r="G168" s="1">
        <f t="shared" si="13"/>
        <v>358000</v>
      </c>
      <c r="H168" s="1">
        <v>90000</v>
      </c>
      <c r="I168" s="1">
        <v>106900</v>
      </c>
      <c r="J168" s="1">
        <f t="shared" si="14"/>
        <v>196900</v>
      </c>
      <c r="K168" s="1"/>
      <c r="L168" s="2">
        <v>277</v>
      </c>
      <c r="M168" s="4">
        <v>9.9979999999999999E-3</v>
      </c>
      <c r="N168" s="12">
        <f t="shared" si="12"/>
        <v>1068.7862</v>
      </c>
    </row>
    <row r="169" spans="2:15" x14ac:dyDescent="0.25">
      <c r="B169" s="2">
        <v>165</v>
      </c>
      <c r="C169" s="3">
        <v>157620026</v>
      </c>
      <c r="D169" t="s">
        <v>104</v>
      </c>
      <c r="E169" s="1">
        <v>90000</v>
      </c>
      <c r="F169" s="1">
        <v>158000</v>
      </c>
      <c r="G169" s="1">
        <f t="shared" si="13"/>
        <v>248000</v>
      </c>
      <c r="H169" s="1">
        <v>90000</v>
      </c>
      <c r="I169" s="1">
        <v>46400</v>
      </c>
      <c r="J169" s="1">
        <f t="shared" si="14"/>
        <v>136400</v>
      </c>
      <c r="K169" s="1"/>
      <c r="L169" s="2">
        <v>277</v>
      </c>
      <c r="M169" s="4">
        <v>9.9979999999999999E-3</v>
      </c>
      <c r="N169" s="12">
        <f t="shared" si="12"/>
        <v>463.90719999999999</v>
      </c>
    </row>
    <row r="170" spans="2:15" x14ac:dyDescent="0.25">
      <c r="B170" s="2">
        <v>166</v>
      </c>
      <c r="C170" s="3">
        <v>157620026</v>
      </c>
      <c r="D170" t="s">
        <v>104</v>
      </c>
      <c r="E170" s="1"/>
      <c r="F170" s="1"/>
      <c r="G170" s="1"/>
      <c r="H170" s="1"/>
      <c r="I170" s="1"/>
      <c r="J170" s="1"/>
      <c r="K170" s="1"/>
      <c r="L170" s="2">
        <v>277</v>
      </c>
      <c r="M170" s="4">
        <v>9.9979999999999999E-3</v>
      </c>
      <c r="O170" t="s">
        <v>197</v>
      </c>
    </row>
    <row r="171" spans="2:15" x14ac:dyDescent="0.25">
      <c r="B171" s="2">
        <v>167</v>
      </c>
      <c r="C171" s="3">
        <v>157620027</v>
      </c>
      <c r="D171" t="s">
        <v>104</v>
      </c>
      <c r="E171" s="1">
        <v>90000</v>
      </c>
      <c r="F171" s="1">
        <v>158000</v>
      </c>
      <c r="G171" s="1">
        <f t="shared" ref="G171:G190" si="15">SUM(E171:F171)</f>
        <v>248000</v>
      </c>
      <c r="H171" s="1">
        <v>90000</v>
      </c>
      <c r="I171" s="1">
        <v>46400</v>
      </c>
      <c r="J171" s="1">
        <f t="shared" ref="J171:J190" si="16">SUM(H171:I171)</f>
        <v>136400</v>
      </c>
      <c r="K171" s="1"/>
      <c r="L171" s="2">
        <v>277</v>
      </c>
      <c r="M171" s="4">
        <v>9.9979999999999999E-3</v>
      </c>
      <c r="N171" s="12">
        <f t="shared" si="12"/>
        <v>463.90719999999999</v>
      </c>
    </row>
    <row r="172" spans="2:15" x14ac:dyDescent="0.25">
      <c r="B172" s="2">
        <v>168</v>
      </c>
      <c r="C172" s="3">
        <v>157620028</v>
      </c>
      <c r="D172" t="s">
        <v>104</v>
      </c>
      <c r="E172" s="1">
        <v>90000</v>
      </c>
      <c r="F172" s="1">
        <v>158000</v>
      </c>
      <c r="G172" s="1">
        <f t="shared" si="15"/>
        <v>248000</v>
      </c>
      <c r="H172" s="1">
        <v>90000</v>
      </c>
      <c r="I172" s="1">
        <v>46400</v>
      </c>
      <c r="J172" s="1">
        <f t="shared" si="16"/>
        <v>136400</v>
      </c>
      <c r="K172" s="1"/>
      <c r="L172" s="2">
        <v>277</v>
      </c>
      <c r="M172" s="4">
        <v>9.9979999999999999E-3</v>
      </c>
      <c r="N172" s="12">
        <f t="shared" si="12"/>
        <v>463.90719999999999</v>
      </c>
    </row>
    <row r="173" spans="2:15" x14ac:dyDescent="0.25">
      <c r="B173" s="2">
        <v>169</v>
      </c>
      <c r="C173" s="3">
        <v>157620029</v>
      </c>
      <c r="D173" t="s">
        <v>104</v>
      </c>
      <c r="E173" s="1">
        <v>90000</v>
      </c>
      <c r="F173" s="1">
        <v>158000</v>
      </c>
      <c r="G173" s="1">
        <f t="shared" si="15"/>
        <v>248000</v>
      </c>
      <c r="H173" s="1">
        <v>90000</v>
      </c>
      <c r="I173" s="1">
        <v>46400</v>
      </c>
      <c r="J173" s="1">
        <f t="shared" si="16"/>
        <v>136400</v>
      </c>
      <c r="K173" s="1"/>
      <c r="L173" s="2">
        <v>277</v>
      </c>
      <c r="M173" s="4">
        <v>9.9979999999999999E-3</v>
      </c>
      <c r="N173" s="12">
        <f t="shared" si="12"/>
        <v>463.90719999999999</v>
      </c>
    </row>
    <row r="174" spans="2:15" x14ac:dyDescent="0.25">
      <c r="B174" s="2">
        <v>170</v>
      </c>
      <c r="C174" s="3">
        <v>157620030</v>
      </c>
      <c r="D174" t="s">
        <v>104</v>
      </c>
      <c r="E174" s="1">
        <v>90000</v>
      </c>
      <c r="F174" s="1">
        <v>158000</v>
      </c>
      <c r="G174" s="1">
        <f t="shared" si="15"/>
        <v>248000</v>
      </c>
      <c r="H174" s="1">
        <v>90000</v>
      </c>
      <c r="I174" s="1">
        <v>46400</v>
      </c>
      <c r="J174" s="1">
        <f t="shared" si="16"/>
        <v>136400</v>
      </c>
      <c r="K174" s="1"/>
      <c r="L174" s="2">
        <v>277</v>
      </c>
      <c r="M174" s="4">
        <v>9.9979999999999999E-3</v>
      </c>
      <c r="N174" s="12">
        <f t="shared" si="12"/>
        <v>463.90719999999999</v>
      </c>
    </row>
    <row r="175" spans="2:15" x14ac:dyDescent="0.25">
      <c r="B175" s="2">
        <v>171</v>
      </c>
      <c r="C175" s="3">
        <v>157620031</v>
      </c>
      <c r="D175" t="s">
        <v>104</v>
      </c>
      <c r="E175" s="1">
        <v>90000</v>
      </c>
      <c r="F175" s="1">
        <v>158000</v>
      </c>
      <c r="G175" s="1">
        <f t="shared" si="15"/>
        <v>248000</v>
      </c>
      <c r="H175" s="1">
        <v>90000</v>
      </c>
      <c r="I175" s="1">
        <v>46400</v>
      </c>
      <c r="J175" s="1">
        <f t="shared" si="16"/>
        <v>136400</v>
      </c>
      <c r="K175" s="1"/>
      <c r="L175" s="2">
        <v>277</v>
      </c>
      <c r="M175" s="4">
        <v>9.9979999999999999E-3</v>
      </c>
      <c r="N175" s="12">
        <f t="shared" si="12"/>
        <v>463.90719999999999</v>
      </c>
    </row>
    <row r="176" spans="2:15" x14ac:dyDescent="0.25">
      <c r="B176" s="2">
        <v>172</v>
      </c>
      <c r="C176" s="3">
        <v>157620032</v>
      </c>
      <c r="D176" t="s">
        <v>104</v>
      </c>
      <c r="E176" s="1">
        <v>90000</v>
      </c>
      <c r="F176" s="1">
        <v>158000</v>
      </c>
      <c r="G176" s="1">
        <f t="shared" si="15"/>
        <v>248000</v>
      </c>
      <c r="H176" s="1">
        <v>90000</v>
      </c>
      <c r="I176" s="1">
        <v>46400</v>
      </c>
      <c r="J176" s="1">
        <f t="shared" si="16"/>
        <v>136400</v>
      </c>
      <c r="K176" s="1"/>
      <c r="L176" s="2">
        <v>277</v>
      </c>
      <c r="M176" s="4">
        <v>9.9979999999999999E-3</v>
      </c>
      <c r="N176" s="12">
        <f t="shared" si="12"/>
        <v>463.90719999999999</v>
      </c>
    </row>
    <row r="177" spans="2:15" x14ac:dyDescent="0.25">
      <c r="B177" s="2">
        <v>173</v>
      </c>
      <c r="C177" s="3">
        <v>150750044</v>
      </c>
      <c r="D177" t="s">
        <v>91</v>
      </c>
      <c r="E177" s="1">
        <v>1618274</v>
      </c>
      <c r="F177" s="1">
        <v>0</v>
      </c>
      <c r="G177" s="1">
        <f t="shared" si="15"/>
        <v>1618274</v>
      </c>
      <c r="H177" s="1">
        <v>1274</v>
      </c>
      <c r="I177" s="1">
        <v>-1274</v>
      </c>
      <c r="J177" s="1">
        <f t="shared" si="16"/>
        <v>0</v>
      </c>
      <c r="K177" s="1"/>
      <c r="L177" s="2">
        <v>277</v>
      </c>
      <c r="M177" s="4">
        <v>9.9979999999999999E-3</v>
      </c>
      <c r="N177" s="12">
        <f t="shared" si="12"/>
        <v>-12.737451999999999</v>
      </c>
    </row>
    <row r="178" spans="2:15" x14ac:dyDescent="0.25">
      <c r="B178" s="2">
        <v>174</v>
      </c>
      <c r="C178" s="3">
        <v>81110046</v>
      </c>
      <c r="D178" t="s">
        <v>34</v>
      </c>
      <c r="E178" s="1">
        <v>1546</v>
      </c>
      <c r="F178" s="1">
        <v>0</v>
      </c>
      <c r="G178" s="1">
        <f t="shared" si="15"/>
        <v>1546</v>
      </c>
      <c r="H178" s="1">
        <v>1546</v>
      </c>
      <c r="I178" s="1">
        <v>-1546</v>
      </c>
      <c r="J178" s="1">
        <f t="shared" si="16"/>
        <v>0</v>
      </c>
      <c r="K178" s="1"/>
      <c r="L178" s="2">
        <v>26</v>
      </c>
      <c r="M178" s="4">
        <v>1.0129000000000001E-2</v>
      </c>
      <c r="N178" s="12">
        <f t="shared" si="12"/>
        <v>-15.659434000000001</v>
      </c>
    </row>
    <row r="179" spans="2:15" x14ac:dyDescent="0.25">
      <c r="B179" s="2">
        <v>175</v>
      </c>
      <c r="C179" s="3">
        <v>150300053</v>
      </c>
      <c r="D179" t="s">
        <v>87</v>
      </c>
      <c r="E179" s="1">
        <v>424310</v>
      </c>
      <c r="F179" s="1">
        <v>330000</v>
      </c>
      <c r="G179" s="1">
        <f t="shared" si="15"/>
        <v>754310</v>
      </c>
      <c r="H179" s="1">
        <v>92</v>
      </c>
      <c r="I179" s="1">
        <v>330000</v>
      </c>
      <c r="J179" s="1">
        <f t="shared" si="16"/>
        <v>330092</v>
      </c>
      <c r="K179" s="1"/>
      <c r="L179" s="2">
        <v>361</v>
      </c>
      <c r="M179" s="4">
        <v>9.4750000000000008E-3</v>
      </c>
      <c r="N179" s="12">
        <f t="shared" si="12"/>
        <v>3126.7500000000005</v>
      </c>
    </row>
    <row r="180" spans="2:15" x14ac:dyDescent="0.25">
      <c r="B180" s="2">
        <v>176</v>
      </c>
      <c r="C180" s="3">
        <v>230850008</v>
      </c>
      <c r="D180" t="s">
        <v>162</v>
      </c>
      <c r="E180" s="1">
        <v>680597</v>
      </c>
      <c r="F180" s="1">
        <v>0</v>
      </c>
      <c r="G180" s="1">
        <f t="shared" si="15"/>
        <v>680597</v>
      </c>
      <c r="H180" s="1">
        <v>680597</v>
      </c>
      <c r="I180" s="1">
        <v>-306268</v>
      </c>
      <c r="J180" s="1">
        <f t="shared" si="16"/>
        <v>374329</v>
      </c>
      <c r="K180" s="1"/>
      <c r="L180" s="2">
        <v>90</v>
      </c>
      <c r="M180" s="4">
        <v>9.8259999999999997E-3</v>
      </c>
      <c r="N180" s="12">
        <f t="shared" si="12"/>
        <v>-3009.3893680000001</v>
      </c>
    </row>
    <row r="181" spans="2:15" x14ac:dyDescent="0.25">
      <c r="B181" s="2">
        <v>177</v>
      </c>
      <c r="C181" s="3">
        <v>157540021</v>
      </c>
      <c r="D181" t="s">
        <v>103</v>
      </c>
      <c r="E181" s="1">
        <v>325000</v>
      </c>
      <c r="F181" s="1">
        <v>0</v>
      </c>
      <c r="G181" s="1">
        <f t="shared" si="15"/>
        <v>325000</v>
      </c>
      <c r="H181" s="1">
        <v>178750</v>
      </c>
      <c r="I181" s="1">
        <v>0</v>
      </c>
      <c r="J181" s="1">
        <f t="shared" si="16"/>
        <v>178750</v>
      </c>
      <c r="K181" s="1"/>
      <c r="L181" s="2">
        <v>277</v>
      </c>
      <c r="M181" s="4">
        <v>9.9979999999999999E-3</v>
      </c>
      <c r="N181" s="12">
        <f t="shared" si="12"/>
        <v>0</v>
      </c>
      <c r="O181" t="s">
        <v>211</v>
      </c>
    </row>
    <row r="182" spans="2:15" x14ac:dyDescent="0.25">
      <c r="B182" s="2">
        <v>178</v>
      </c>
      <c r="C182" s="3">
        <v>157020005</v>
      </c>
      <c r="D182" t="s">
        <v>99</v>
      </c>
      <c r="E182" s="1">
        <v>123500</v>
      </c>
      <c r="F182" s="1">
        <v>0</v>
      </c>
      <c r="G182" s="1">
        <f t="shared" si="15"/>
        <v>123500</v>
      </c>
      <c r="H182" s="1">
        <v>123500</v>
      </c>
      <c r="I182" s="1">
        <v>-123500</v>
      </c>
      <c r="J182" s="1">
        <f t="shared" si="16"/>
        <v>0</v>
      </c>
      <c r="K182" s="1"/>
      <c r="L182" s="2">
        <v>495</v>
      </c>
      <c r="M182" s="4">
        <v>9.9979999999999999E-3</v>
      </c>
      <c r="N182" s="12">
        <f t="shared" si="12"/>
        <v>-1234.7529999999999</v>
      </c>
    </row>
    <row r="183" spans="2:15" x14ac:dyDescent="0.25">
      <c r="B183" s="2">
        <v>179</v>
      </c>
      <c r="C183" s="3">
        <v>157840021</v>
      </c>
      <c r="D183" t="s">
        <v>99</v>
      </c>
      <c r="E183" s="1">
        <v>198100</v>
      </c>
      <c r="F183" s="1">
        <v>0</v>
      </c>
      <c r="G183" s="1">
        <f t="shared" si="15"/>
        <v>198100</v>
      </c>
      <c r="H183" s="1">
        <v>198100</v>
      </c>
      <c r="I183" s="1">
        <v>-198100</v>
      </c>
      <c r="J183" s="1">
        <f t="shared" si="16"/>
        <v>0</v>
      </c>
      <c r="K183" s="1"/>
      <c r="L183" s="2">
        <v>361</v>
      </c>
      <c r="M183" s="4">
        <v>9.4750000000000008E-3</v>
      </c>
      <c r="N183" s="12">
        <f t="shared" si="12"/>
        <v>-1876.9975000000002</v>
      </c>
    </row>
    <row r="184" spans="2:15" x14ac:dyDescent="0.25">
      <c r="B184" s="2">
        <v>180</v>
      </c>
      <c r="C184" s="3">
        <v>200610001</v>
      </c>
      <c r="D184" t="s">
        <v>125</v>
      </c>
      <c r="E184" s="1">
        <v>533411</v>
      </c>
      <c r="F184" s="1">
        <v>0</v>
      </c>
      <c r="G184" s="1">
        <f t="shared" si="15"/>
        <v>533411</v>
      </c>
      <c r="H184" s="1">
        <v>533411</v>
      </c>
      <c r="I184" s="1">
        <v>-237605</v>
      </c>
      <c r="J184" s="1">
        <f t="shared" si="16"/>
        <v>295806</v>
      </c>
      <c r="K184" s="1"/>
      <c r="L184" s="2">
        <v>28</v>
      </c>
      <c r="M184" s="4">
        <v>9.5960000000000004E-3</v>
      </c>
      <c r="N184" s="12">
        <f t="shared" si="12"/>
        <v>-2280.0575800000001</v>
      </c>
    </row>
    <row r="185" spans="2:15" x14ac:dyDescent="0.25">
      <c r="B185" s="2">
        <v>181</v>
      </c>
      <c r="C185" s="3">
        <v>190110103</v>
      </c>
      <c r="D185" t="s">
        <v>118</v>
      </c>
      <c r="E185" s="1">
        <v>150570</v>
      </c>
      <c r="F185" s="1">
        <v>0</v>
      </c>
      <c r="G185" s="1">
        <f t="shared" si="15"/>
        <v>150570</v>
      </c>
      <c r="H185" s="1">
        <v>150570</v>
      </c>
      <c r="I185" s="1">
        <v>0</v>
      </c>
      <c r="J185" s="1">
        <f t="shared" si="16"/>
        <v>150570</v>
      </c>
      <c r="K185" s="1"/>
      <c r="L185" s="2">
        <v>145</v>
      </c>
      <c r="M185" s="4">
        <v>1.0352E-2</v>
      </c>
      <c r="N185" s="12">
        <f t="shared" si="12"/>
        <v>0</v>
      </c>
    </row>
    <row r="186" spans="2:15" x14ac:dyDescent="0.25">
      <c r="B186" s="2">
        <v>182</v>
      </c>
      <c r="C186" s="3">
        <v>190020004</v>
      </c>
      <c r="D186" t="s">
        <v>118</v>
      </c>
      <c r="E186" s="1">
        <v>1032000</v>
      </c>
      <c r="F186" s="1">
        <v>-562595</v>
      </c>
      <c r="G186" s="1">
        <f t="shared" si="15"/>
        <v>469405</v>
      </c>
      <c r="H186" s="1">
        <v>1032000</v>
      </c>
      <c r="I186" s="1">
        <v>-562595</v>
      </c>
      <c r="J186" s="1">
        <f t="shared" si="16"/>
        <v>469405</v>
      </c>
      <c r="K186" s="1"/>
      <c r="L186" s="2">
        <v>83</v>
      </c>
      <c r="M186" s="4">
        <v>1.0198E-2</v>
      </c>
      <c r="N186" s="12">
        <f t="shared" si="12"/>
        <v>-5737.3438100000003</v>
      </c>
    </row>
    <row r="187" spans="2:15" x14ac:dyDescent="0.25">
      <c r="B187" s="2">
        <v>183</v>
      </c>
      <c r="C187" s="3">
        <v>156620001</v>
      </c>
      <c r="D187" t="s">
        <v>91</v>
      </c>
      <c r="E187" s="1">
        <v>283986</v>
      </c>
      <c r="F187" s="1">
        <v>0</v>
      </c>
      <c r="G187" s="1">
        <f t="shared" si="15"/>
        <v>283986</v>
      </c>
      <c r="H187" s="1">
        <v>283986</v>
      </c>
      <c r="I187" s="1">
        <v>-265313</v>
      </c>
      <c r="J187" s="1">
        <f t="shared" si="16"/>
        <v>18673</v>
      </c>
      <c r="K187" s="1"/>
      <c r="L187" s="2">
        <v>516</v>
      </c>
      <c r="M187" s="4">
        <v>9.7450000000000002E-3</v>
      </c>
      <c r="N187" s="12">
        <f t="shared" si="12"/>
        <v>-2585.4751850000002</v>
      </c>
    </row>
    <row r="188" spans="2:15" x14ac:dyDescent="0.25">
      <c r="B188" s="2">
        <v>184</v>
      </c>
      <c r="C188" s="3">
        <v>60970066</v>
      </c>
      <c r="D188" t="s">
        <v>21</v>
      </c>
      <c r="E188" s="1">
        <v>7098000</v>
      </c>
      <c r="F188" s="1">
        <v>0</v>
      </c>
      <c r="G188" s="1">
        <f t="shared" si="15"/>
        <v>7098000</v>
      </c>
      <c r="H188" s="1">
        <v>7098000</v>
      </c>
      <c r="I188" s="1">
        <v>-7098000</v>
      </c>
      <c r="J188" s="1">
        <f t="shared" si="16"/>
        <v>0</v>
      </c>
      <c r="K188" s="1"/>
      <c r="L188" s="2">
        <v>25</v>
      </c>
      <c r="M188" s="4">
        <v>1.2548999999999999E-2</v>
      </c>
      <c r="N188" s="12">
        <f t="shared" si="12"/>
        <v>-89072.801999999996</v>
      </c>
    </row>
    <row r="189" spans="2:15" x14ac:dyDescent="0.25">
      <c r="B189" s="2">
        <v>185</v>
      </c>
      <c r="C189" s="3">
        <v>80460050</v>
      </c>
      <c r="D189" t="s">
        <v>31</v>
      </c>
      <c r="E189" s="1">
        <v>1040000</v>
      </c>
      <c r="F189" s="1">
        <v>0</v>
      </c>
      <c r="G189" s="1">
        <f t="shared" si="15"/>
        <v>1040000</v>
      </c>
      <c r="H189" s="1">
        <v>436377</v>
      </c>
      <c r="I189" s="1">
        <v>-431000</v>
      </c>
      <c r="J189" s="1">
        <f t="shared" si="16"/>
        <v>5377</v>
      </c>
      <c r="K189" s="1"/>
      <c r="L189" s="2">
        <v>376</v>
      </c>
      <c r="M189" s="4">
        <v>1.0331999999999999E-2</v>
      </c>
      <c r="N189" s="12">
        <f t="shared" si="12"/>
        <v>-4453.0919999999996</v>
      </c>
    </row>
    <row r="190" spans="2:15" x14ac:dyDescent="0.25">
      <c r="B190" s="2">
        <v>186</v>
      </c>
      <c r="C190" s="3">
        <v>157120002</v>
      </c>
      <c r="D190" t="s">
        <v>101</v>
      </c>
      <c r="E190" s="1">
        <v>840000</v>
      </c>
      <c r="F190" s="1">
        <v>0</v>
      </c>
      <c r="G190" s="1">
        <f t="shared" si="15"/>
        <v>840000</v>
      </c>
      <c r="H190" s="1">
        <v>489349</v>
      </c>
      <c r="I190" s="1">
        <v>-45650</v>
      </c>
      <c r="J190" s="1">
        <f t="shared" si="16"/>
        <v>443699</v>
      </c>
      <c r="K190" s="1"/>
      <c r="L190" s="2">
        <v>514</v>
      </c>
      <c r="M190" s="4">
        <v>1.0267999999999999E-2</v>
      </c>
      <c r="N190" s="12">
        <f t="shared" si="12"/>
        <v>-468.73419999999999</v>
      </c>
    </row>
    <row r="191" spans="2:15" x14ac:dyDescent="0.25">
      <c r="B191" s="2">
        <v>187</v>
      </c>
      <c r="C191" s="3">
        <v>156880001</v>
      </c>
      <c r="D191" t="s">
        <v>98</v>
      </c>
      <c r="E191" s="1"/>
      <c r="F191" s="1"/>
      <c r="G191" s="1"/>
      <c r="H191" s="1"/>
      <c r="I191" s="1"/>
      <c r="J191" s="1"/>
      <c r="K191" s="1"/>
      <c r="L191" s="2">
        <v>277</v>
      </c>
      <c r="M191" s="4">
        <v>9.9979999999999999E-3</v>
      </c>
      <c r="O191" t="s">
        <v>196</v>
      </c>
    </row>
    <row r="192" spans="2:15" x14ac:dyDescent="0.25">
      <c r="B192" s="2">
        <v>188</v>
      </c>
      <c r="C192" s="3">
        <v>156880001</v>
      </c>
      <c r="D192" t="s">
        <v>98</v>
      </c>
      <c r="E192" s="1"/>
      <c r="F192" s="1"/>
      <c r="G192" s="1"/>
      <c r="H192" s="1"/>
      <c r="I192" s="1"/>
      <c r="J192" s="1"/>
      <c r="K192" s="1"/>
      <c r="L192" s="2">
        <v>277</v>
      </c>
      <c r="M192" s="4">
        <v>9.9979999999999999E-3</v>
      </c>
      <c r="O192" t="s">
        <v>196</v>
      </c>
    </row>
    <row r="193" spans="2:15" x14ac:dyDescent="0.25">
      <c r="B193" s="2">
        <v>189</v>
      </c>
      <c r="C193" s="3">
        <v>50160017</v>
      </c>
      <c r="D193" t="s">
        <v>15</v>
      </c>
      <c r="E193" s="1">
        <v>15500</v>
      </c>
      <c r="F193" s="1">
        <v>133858</v>
      </c>
      <c r="G193" s="1">
        <f t="shared" ref="G193:G199" si="17">SUM(E193:F193)</f>
        <v>149358</v>
      </c>
      <c r="H193" s="1">
        <v>0</v>
      </c>
      <c r="I193" s="1">
        <v>108434</v>
      </c>
      <c r="J193" s="1">
        <f t="shared" ref="J193:J199" si="18">SUM(H193:I193)</f>
        <v>108434</v>
      </c>
      <c r="K193" s="1"/>
      <c r="L193" s="2">
        <v>25</v>
      </c>
      <c r="M193" s="4">
        <v>1.2548999999999999E-2</v>
      </c>
      <c r="N193" s="12">
        <f t="shared" ref="N193:N199" si="19">M193*I193</f>
        <v>1360.7382659999998</v>
      </c>
    </row>
    <row r="194" spans="2:15" x14ac:dyDescent="0.25">
      <c r="B194" s="2">
        <v>190</v>
      </c>
      <c r="C194" s="3">
        <v>50160012</v>
      </c>
      <c r="D194" t="s">
        <v>15</v>
      </c>
      <c r="E194" s="1">
        <v>138968</v>
      </c>
      <c r="F194" s="1">
        <v>0</v>
      </c>
      <c r="G194" s="1">
        <f t="shared" si="17"/>
        <v>138968</v>
      </c>
      <c r="H194" s="1">
        <v>0</v>
      </c>
      <c r="I194" s="1">
        <v>100891</v>
      </c>
      <c r="J194" s="1">
        <f t="shared" si="18"/>
        <v>100891</v>
      </c>
      <c r="K194" s="1"/>
      <c r="L194" s="2">
        <v>25</v>
      </c>
      <c r="M194" s="4">
        <v>1.2548999999999999E-2</v>
      </c>
      <c r="N194" s="12">
        <f t="shared" si="19"/>
        <v>1266.0811589999998</v>
      </c>
    </row>
    <row r="195" spans="2:15" x14ac:dyDescent="0.25">
      <c r="B195" s="2">
        <v>191</v>
      </c>
      <c r="C195" s="3">
        <v>50160003</v>
      </c>
      <c r="D195" t="s">
        <v>15</v>
      </c>
      <c r="E195" s="1">
        <v>280500</v>
      </c>
      <c r="F195" s="1">
        <v>-108734</v>
      </c>
      <c r="G195" s="1">
        <f t="shared" si="17"/>
        <v>171766</v>
      </c>
      <c r="H195" s="1">
        <v>0</v>
      </c>
      <c r="I195" s="1">
        <v>124702</v>
      </c>
      <c r="J195" s="1">
        <f t="shared" si="18"/>
        <v>124702</v>
      </c>
      <c r="K195" s="1"/>
      <c r="L195" s="2">
        <v>25</v>
      </c>
      <c r="M195" s="4">
        <v>1.2548999999999999E-2</v>
      </c>
      <c r="N195" s="12">
        <f t="shared" si="19"/>
        <v>1564.8853979999999</v>
      </c>
    </row>
    <row r="196" spans="2:15" x14ac:dyDescent="0.25">
      <c r="B196" s="2">
        <v>192</v>
      </c>
      <c r="C196" s="3">
        <v>50110018</v>
      </c>
      <c r="D196" t="s">
        <v>15</v>
      </c>
      <c r="E196" s="1">
        <v>5000</v>
      </c>
      <c r="F196" s="1">
        <v>0</v>
      </c>
      <c r="G196" s="1">
        <f t="shared" si="17"/>
        <v>5000</v>
      </c>
      <c r="H196" s="1">
        <v>0</v>
      </c>
      <c r="I196" s="1">
        <v>3630</v>
      </c>
      <c r="J196" s="1">
        <f t="shared" si="18"/>
        <v>3630</v>
      </c>
      <c r="K196" s="1"/>
      <c r="L196" s="2">
        <v>25</v>
      </c>
      <c r="M196" s="4">
        <v>1.2548999999999999E-2</v>
      </c>
      <c r="N196" s="12">
        <f t="shared" si="19"/>
        <v>45.552869999999999</v>
      </c>
    </row>
    <row r="197" spans="2:15" x14ac:dyDescent="0.25">
      <c r="B197" s="2">
        <v>193</v>
      </c>
      <c r="C197" s="3">
        <v>50110015</v>
      </c>
      <c r="D197" t="s">
        <v>15</v>
      </c>
      <c r="E197" s="1">
        <v>8400</v>
      </c>
      <c r="F197" s="1">
        <v>146934</v>
      </c>
      <c r="G197" s="1">
        <f t="shared" si="17"/>
        <v>155334</v>
      </c>
      <c r="H197" s="1">
        <v>0</v>
      </c>
      <c r="I197" s="1">
        <v>112772</v>
      </c>
      <c r="J197" s="1">
        <f t="shared" si="18"/>
        <v>112772</v>
      </c>
      <c r="K197" s="1"/>
      <c r="L197" s="2">
        <v>25</v>
      </c>
      <c r="M197" s="4">
        <v>1.2548999999999999E-2</v>
      </c>
      <c r="N197" s="12">
        <f t="shared" si="19"/>
        <v>1415.1758279999999</v>
      </c>
    </row>
    <row r="198" spans="2:15" x14ac:dyDescent="0.25">
      <c r="B198" s="2">
        <v>194</v>
      </c>
      <c r="C198" s="3">
        <v>50110013</v>
      </c>
      <c r="D198" t="s">
        <v>15</v>
      </c>
      <c r="E198" s="1">
        <v>200</v>
      </c>
      <c r="F198" s="1">
        <v>8229</v>
      </c>
      <c r="G198" s="1">
        <f t="shared" si="17"/>
        <v>8429</v>
      </c>
      <c r="H198" s="1">
        <v>0</v>
      </c>
      <c r="I198" s="1">
        <v>6119</v>
      </c>
      <c r="J198" s="1">
        <f t="shared" si="18"/>
        <v>6119</v>
      </c>
      <c r="K198" s="1"/>
      <c r="L198" s="2">
        <v>25</v>
      </c>
      <c r="M198" s="4">
        <v>1.2548999999999999E-2</v>
      </c>
      <c r="N198" s="12">
        <f t="shared" si="19"/>
        <v>76.787330999999995</v>
      </c>
    </row>
    <row r="199" spans="2:15" x14ac:dyDescent="0.25">
      <c r="B199" s="2">
        <v>195</v>
      </c>
      <c r="C199" s="3">
        <v>193600002</v>
      </c>
      <c r="D199" t="s">
        <v>123</v>
      </c>
      <c r="E199" s="1">
        <v>991118</v>
      </c>
      <c r="F199" s="1">
        <v>-744492</v>
      </c>
      <c r="G199" s="1">
        <f t="shared" si="17"/>
        <v>246626</v>
      </c>
      <c r="H199" s="1">
        <v>656097</v>
      </c>
      <c r="I199" s="1">
        <v>-409471</v>
      </c>
      <c r="J199" s="1">
        <f t="shared" si="18"/>
        <v>246626</v>
      </c>
      <c r="K199" s="1"/>
      <c r="L199" s="2">
        <v>19</v>
      </c>
      <c r="M199" s="4">
        <v>9.6880000000000004E-3</v>
      </c>
      <c r="N199" s="12">
        <f t="shared" si="19"/>
        <v>-3966.9550480000003</v>
      </c>
    </row>
    <row r="200" spans="2:15" x14ac:dyDescent="0.25">
      <c r="B200" s="2">
        <v>196</v>
      </c>
      <c r="C200" s="3">
        <v>80460050</v>
      </c>
      <c r="D200" t="s">
        <v>31</v>
      </c>
      <c r="E200" s="1"/>
      <c r="F200" s="1"/>
      <c r="G200" s="1"/>
      <c r="H200" s="1"/>
      <c r="I200" s="1"/>
      <c r="J200" s="1"/>
      <c r="K200" s="1"/>
      <c r="L200" s="2">
        <v>376</v>
      </c>
      <c r="M200" s="4">
        <v>1.0331999999999999E-2</v>
      </c>
      <c r="O200" t="s">
        <v>194</v>
      </c>
    </row>
    <row r="201" spans="2:15" x14ac:dyDescent="0.25">
      <c r="B201" s="2">
        <v>197</v>
      </c>
      <c r="C201" s="3">
        <v>80020038</v>
      </c>
      <c r="D201" t="s">
        <v>29</v>
      </c>
      <c r="E201" s="1">
        <v>20700001</v>
      </c>
      <c r="F201" s="1">
        <v>2642928</v>
      </c>
      <c r="G201" s="1">
        <f t="shared" ref="G201:G207" si="20">SUM(E201:F201)</f>
        <v>23342929</v>
      </c>
      <c r="H201" s="1">
        <v>20700001</v>
      </c>
      <c r="I201" s="1">
        <v>2642928</v>
      </c>
      <c r="J201" s="1">
        <f t="shared" ref="J201:J207" si="21">SUM(H201:I201)</f>
        <v>23342929</v>
      </c>
      <c r="K201" s="1"/>
      <c r="L201" s="2">
        <v>25</v>
      </c>
      <c r="M201" s="4">
        <v>1.2548999999999999E-2</v>
      </c>
      <c r="N201" s="12">
        <f t="shared" ref="N201:N207" si="22">M201*I201</f>
        <v>33166.103471999995</v>
      </c>
    </row>
    <row r="202" spans="2:15" x14ac:dyDescent="0.25">
      <c r="B202" s="2">
        <v>198</v>
      </c>
      <c r="C202" s="3">
        <v>221000005</v>
      </c>
      <c r="D202" t="s">
        <v>146</v>
      </c>
      <c r="E202" s="1">
        <v>695900</v>
      </c>
      <c r="F202" s="1">
        <v>-42761</v>
      </c>
      <c r="G202" s="1">
        <f t="shared" si="20"/>
        <v>653139</v>
      </c>
      <c r="H202" s="1">
        <v>443136</v>
      </c>
      <c r="I202" s="1">
        <v>-42761</v>
      </c>
      <c r="J202" s="1">
        <f t="shared" si="21"/>
        <v>400375</v>
      </c>
      <c r="K202" s="1"/>
      <c r="L202" s="2">
        <v>36</v>
      </c>
      <c r="M202" s="4">
        <v>9.5770000000000004E-3</v>
      </c>
      <c r="N202" s="12">
        <f t="shared" si="22"/>
        <v>-409.52209700000003</v>
      </c>
    </row>
    <row r="203" spans="2:15" x14ac:dyDescent="0.25">
      <c r="B203" s="2">
        <v>199</v>
      </c>
      <c r="C203" s="3">
        <v>181680001</v>
      </c>
      <c r="D203" t="s">
        <v>117</v>
      </c>
      <c r="E203" s="1">
        <v>1654000</v>
      </c>
      <c r="F203" s="1">
        <v>0</v>
      </c>
      <c r="G203" s="1">
        <f t="shared" si="20"/>
        <v>1654000</v>
      </c>
      <c r="H203" s="1">
        <v>1497000</v>
      </c>
      <c r="I203" s="1">
        <v>-1497000</v>
      </c>
      <c r="J203" s="1">
        <f t="shared" si="21"/>
        <v>0</v>
      </c>
      <c r="K203" s="1"/>
      <c r="L203" s="2">
        <v>10</v>
      </c>
      <c r="M203" s="4">
        <v>1.0951000000000001E-2</v>
      </c>
      <c r="N203" s="12">
        <f t="shared" si="22"/>
        <v>-16393.647000000001</v>
      </c>
    </row>
    <row r="204" spans="2:15" x14ac:dyDescent="0.25">
      <c r="B204" s="2">
        <v>200</v>
      </c>
      <c r="C204" s="3">
        <v>73700007</v>
      </c>
      <c r="D204" t="s">
        <v>27</v>
      </c>
      <c r="E204" s="1">
        <v>371000</v>
      </c>
      <c r="F204" s="1">
        <v>0</v>
      </c>
      <c r="G204" s="1">
        <f t="shared" si="20"/>
        <v>371000</v>
      </c>
      <c r="H204" s="1">
        <v>208450</v>
      </c>
      <c r="I204" s="1">
        <v>-4400</v>
      </c>
      <c r="J204" s="1">
        <f t="shared" si="21"/>
        <v>204050</v>
      </c>
      <c r="K204" s="1"/>
      <c r="L204" s="2">
        <v>27</v>
      </c>
      <c r="M204" s="4">
        <v>1.1166000000000001E-2</v>
      </c>
      <c r="N204" s="12">
        <f t="shared" si="22"/>
        <v>-49.130400000000002</v>
      </c>
    </row>
    <row r="205" spans="2:15" x14ac:dyDescent="0.25">
      <c r="B205" s="2">
        <v>201</v>
      </c>
      <c r="C205" s="3">
        <v>140560022</v>
      </c>
      <c r="D205" t="s">
        <v>80</v>
      </c>
      <c r="E205" s="1">
        <v>320000</v>
      </c>
      <c r="F205" s="1">
        <v>0</v>
      </c>
      <c r="G205" s="1">
        <f t="shared" si="20"/>
        <v>320000</v>
      </c>
      <c r="H205" s="1">
        <v>226050</v>
      </c>
      <c r="I205" s="1">
        <v>-50050</v>
      </c>
      <c r="J205" s="1">
        <f t="shared" si="21"/>
        <v>176000</v>
      </c>
      <c r="K205" s="1"/>
      <c r="L205" s="2">
        <v>25</v>
      </c>
      <c r="M205" s="4">
        <v>1.2548999999999999E-2</v>
      </c>
      <c r="N205" s="12">
        <f t="shared" si="22"/>
        <v>-628.07745</v>
      </c>
    </row>
    <row r="206" spans="2:15" x14ac:dyDescent="0.25">
      <c r="B206" s="2">
        <v>202</v>
      </c>
      <c r="C206" s="3">
        <v>120840047</v>
      </c>
      <c r="D206" t="s">
        <v>7</v>
      </c>
      <c r="E206" s="1">
        <v>292002</v>
      </c>
      <c r="F206" s="1">
        <v>0</v>
      </c>
      <c r="G206" s="1">
        <f t="shared" si="20"/>
        <v>292002</v>
      </c>
      <c r="H206" s="1">
        <v>160601</v>
      </c>
      <c r="I206" s="1">
        <v>-61161</v>
      </c>
      <c r="J206" s="1">
        <f t="shared" si="21"/>
        <v>99440</v>
      </c>
      <c r="K206" s="1"/>
      <c r="L206" s="2">
        <v>25</v>
      </c>
      <c r="M206" s="4">
        <v>1.2548999999999999E-2</v>
      </c>
      <c r="N206" s="12">
        <f t="shared" si="22"/>
        <v>-767.50938899999994</v>
      </c>
    </row>
    <row r="207" spans="2:15" x14ac:dyDescent="0.25">
      <c r="B207" s="2">
        <v>203</v>
      </c>
      <c r="C207" s="3">
        <v>10490038</v>
      </c>
      <c r="D207" t="s">
        <v>3</v>
      </c>
      <c r="E207" s="1">
        <v>540000</v>
      </c>
      <c r="F207" s="1">
        <v>228336</v>
      </c>
      <c r="G207" s="1">
        <f t="shared" si="20"/>
        <v>768336</v>
      </c>
      <c r="H207" s="1">
        <v>297000</v>
      </c>
      <c r="I207" s="1">
        <v>125585</v>
      </c>
      <c r="J207" s="1">
        <f t="shared" si="21"/>
        <v>422585</v>
      </c>
      <c r="K207" s="1"/>
      <c r="L207" s="2">
        <v>25</v>
      </c>
      <c r="M207" s="4">
        <v>1.2548999999999999E-2</v>
      </c>
      <c r="N207" s="12">
        <f t="shared" si="22"/>
        <v>1575.9661649999998</v>
      </c>
    </row>
    <row r="208" spans="2:15" x14ac:dyDescent="0.25">
      <c r="B208" s="2">
        <v>204</v>
      </c>
      <c r="C208" s="3">
        <v>10490038</v>
      </c>
      <c r="D208" t="s">
        <v>3</v>
      </c>
      <c r="E208" s="1"/>
      <c r="F208" s="1"/>
      <c r="G208" s="1"/>
      <c r="H208" s="1"/>
      <c r="I208" s="1"/>
      <c r="J208" s="1"/>
      <c r="K208" s="1"/>
      <c r="L208" s="2">
        <v>25</v>
      </c>
      <c r="M208" s="4">
        <v>1.2548999999999999E-2</v>
      </c>
      <c r="O208" t="s">
        <v>192</v>
      </c>
    </row>
    <row r="209" spans="2:15" x14ac:dyDescent="0.25">
      <c r="B209" s="2">
        <v>205</v>
      </c>
      <c r="C209" s="3">
        <v>73700007</v>
      </c>
      <c r="D209" t="s">
        <v>27</v>
      </c>
      <c r="E209" s="1"/>
      <c r="F209" s="1"/>
      <c r="G209" s="1"/>
      <c r="H209" s="1"/>
      <c r="I209" s="1"/>
      <c r="J209" s="1"/>
      <c r="K209" s="1"/>
      <c r="L209" s="2">
        <v>27</v>
      </c>
      <c r="M209" s="4">
        <v>1.1166000000000001E-2</v>
      </c>
      <c r="O209" t="s">
        <v>193</v>
      </c>
    </row>
    <row r="210" spans="2:15" x14ac:dyDescent="0.25">
      <c r="B210" s="2">
        <v>206</v>
      </c>
      <c r="C210" s="3">
        <v>140560022</v>
      </c>
      <c r="D210" t="s">
        <v>80</v>
      </c>
      <c r="E210" s="1"/>
      <c r="F210" s="1"/>
      <c r="G210" s="1"/>
      <c r="H210" s="1"/>
      <c r="I210" s="1"/>
      <c r="J210" s="1"/>
      <c r="K210" s="1"/>
      <c r="L210" s="2">
        <v>25</v>
      </c>
      <c r="M210" s="4">
        <v>1.2548999999999999E-2</v>
      </c>
      <c r="O210" t="s">
        <v>195</v>
      </c>
    </row>
    <row r="211" spans="2:15" x14ac:dyDescent="0.25">
      <c r="B211" s="2">
        <v>207</v>
      </c>
      <c r="C211" s="3">
        <v>222380017</v>
      </c>
      <c r="D211" t="s">
        <v>152</v>
      </c>
      <c r="E211" s="1">
        <v>857378</v>
      </c>
      <c r="F211" s="1">
        <v>0</v>
      </c>
      <c r="G211" s="1">
        <f t="shared" ref="G211:G236" si="23">SUM(E211:F211)</f>
        <v>857378</v>
      </c>
      <c r="H211" s="1">
        <v>857378</v>
      </c>
      <c r="I211" s="1">
        <v>-385820</v>
      </c>
      <c r="J211" s="1">
        <f t="shared" ref="J211:J236" si="24">SUM(H211:I211)</f>
        <v>471558</v>
      </c>
      <c r="K211" s="1"/>
      <c r="L211" s="2">
        <v>203</v>
      </c>
      <c r="M211" s="4">
        <v>9.5960000000000004E-3</v>
      </c>
      <c r="N211" s="12">
        <f t="shared" ref="N211:N236" si="25">M211*I211</f>
        <v>-3702.32872</v>
      </c>
    </row>
    <row r="212" spans="2:15" x14ac:dyDescent="0.25">
      <c r="B212" s="2">
        <v>208</v>
      </c>
      <c r="C212" s="3">
        <v>120240001</v>
      </c>
      <c r="D212" t="s">
        <v>66</v>
      </c>
      <c r="E212" s="1">
        <v>23800</v>
      </c>
      <c r="F212" s="1">
        <v>0</v>
      </c>
      <c r="G212" s="1">
        <f t="shared" si="23"/>
        <v>23800</v>
      </c>
      <c r="H212" s="1">
        <v>0</v>
      </c>
      <c r="I212" s="1">
        <v>20018</v>
      </c>
      <c r="J212" s="1">
        <f t="shared" si="24"/>
        <v>20018</v>
      </c>
      <c r="K212" s="1"/>
      <c r="L212" s="2">
        <v>25</v>
      </c>
      <c r="M212" s="4">
        <v>1.2548999999999999E-2</v>
      </c>
      <c r="N212" s="12">
        <f t="shared" si="25"/>
        <v>251.20588199999997</v>
      </c>
    </row>
    <row r="213" spans="2:15" x14ac:dyDescent="0.25">
      <c r="B213" s="2">
        <v>209</v>
      </c>
      <c r="C213" s="3">
        <v>120240002</v>
      </c>
      <c r="D213" t="s">
        <v>67</v>
      </c>
      <c r="E213" s="1">
        <v>546922</v>
      </c>
      <c r="F213" s="1">
        <v>0</v>
      </c>
      <c r="G213" s="1">
        <f t="shared" si="23"/>
        <v>546922</v>
      </c>
      <c r="H213" s="1">
        <v>0</v>
      </c>
      <c r="I213" s="1">
        <v>460014</v>
      </c>
      <c r="J213" s="1">
        <f t="shared" si="24"/>
        <v>460014</v>
      </c>
      <c r="K213" s="1"/>
      <c r="L213" s="2">
        <v>25</v>
      </c>
      <c r="M213" s="4">
        <v>1.2548999999999999E-2</v>
      </c>
      <c r="N213" s="12">
        <f t="shared" si="25"/>
        <v>5772.7156859999996</v>
      </c>
    </row>
    <row r="214" spans="2:15" x14ac:dyDescent="0.25">
      <c r="B214" s="2">
        <v>210</v>
      </c>
      <c r="C214" s="3">
        <v>120240004</v>
      </c>
      <c r="D214" t="s">
        <v>68</v>
      </c>
      <c r="E214" s="1">
        <v>2400</v>
      </c>
      <c r="F214" s="1">
        <v>0</v>
      </c>
      <c r="G214" s="1">
        <f t="shared" si="23"/>
        <v>2400</v>
      </c>
      <c r="H214" s="1">
        <v>0</v>
      </c>
      <c r="I214" s="1">
        <v>2019</v>
      </c>
      <c r="J214" s="1">
        <f t="shared" si="24"/>
        <v>2019</v>
      </c>
      <c r="K214" s="1"/>
      <c r="L214" s="2">
        <v>25</v>
      </c>
      <c r="M214" s="4">
        <v>1.2548999999999999E-2</v>
      </c>
      <c r="N214" s="12">
        <f t="shared" si="25"/>
        <v>25.336430999999997</v>
      </c>
    </row>
    <row r="215" spans="2:15" x14ac:dyDescent="0.25">
      <c r="B215" s="2">
        <v>211</v>
      </c>
      <c r="C215" s="3">
        <v>120240013</v>
      </c>
      <c r="D215" t="s">
        <v>69</v>
      </c>
      <c r="E215" s="1">
        <v>2100</v>
      </c>
      <c r="F215" s="1">
        <v>0</v>
      </c>
      <c r="G215" s="1">
        <f t="shared" si="23"/>
        <v>2100</v>
      </c>
      <c r="H215" s="1">
        <v>0</v>
      </c>
      <c r="I215" s="1">
        <v>1766</v>
      </c>
      <c r="J215" s="1">
        <f t="shared" si="24"/>
        <v>1766</v>
      </c>
      <c r="K215" s="1"/>
      <c r="L215" s="2">
        <v>25</v>
      </c>
      <c r="M215" s="4">
        <v>1.2548999999999999E-2</v>
      </c>
      <c r="N215" s="12">
        <f t="shared" si="25"/>
        <v>22.161534</v>
      </c>
    </row>
    <row r="216" spans="2:15" x14ac:dyDescent="0.25">
      <c r="B216" s="2">
        <v>212</v>
      </c>
      <c r="C216" s="3">
        <v>120240015</v>
      </c>
      <c r="D216" t="s">
        <v>70</v>
      </c>
      <c r="E216" s="1">
        <v>32700</v>
      </c>
      <c r="F216" s="1">
        <v>0</v>
      </c>
      <c r="G216" s="1">
        <f t="shared" si="23"/>
        <v>32700</v>
      </c>
      <c r="H216" s="1">
        <v>0</v>
      </c>
      <c r="I216" s="1">
        <v>27504</v>
      </c>
      <c r="J216" s="1">
        <f t="shared" si="24"/>
        <v>27504</v>
      </c>
      <c r="K216" s="1"/>
      <c r="L216" s="2">
        <v>25</v>
      </c>
      <c r="M216" s="4">
        <v>1.2548999999999999E-2</v>
      </c>
      <c r="N216" s="12">
        <f t="shared" si="25"/>
        <v>345.147696</v>
      </c>
    </row>
    <row r="217" spans="2:15" x14ac:dyDescent="0.25">
      <c r="B217" s="2">
        <v>213</v>
      </c>
      <c r="C217" s="3">
        <v>20300004</v>
      </c>
      <c r="D217" t="s">
        <v>4</v>
      </c>
      <c r="E217" s="1">
        <v>101158</v>
      </c>
      <c r="F217" s="1">
        <v>0</v>
      </c>
      <c r="G217" s="1">
        <f t="shared" si="23"/>
        <v>101158</v>
      </c>
      <c r="H217" s="1">
        <v>0</v>
      </c>
      <c r="I217" s="1">
        <v>11086</v>
      </c>
      <c r="J217" s="1">
        <f t="shared" si="24"/>
        <v>11086</v>
      </c>
      <c r="K217" s="1"/>
      <c r="L217" s="2">
        <v>25</v>
      </c>
      <c r="M217" s="4">
        <v>1.2548999999999999E-2</v>
      </c>
      <c r="N217" s="12">
        <f t="shared" si="25"/>
        <v>139.11821399999999</v>
      </c>
    </row>
    <row r="218" spans="2:15" x14ac:dyDescent="0.25">
      <c r="B218" s="2">
        <v>214</v>
      </c>
      <c r="C218" s="3">
        <v>20850002</v>
      </c>
      <c r="D218" t="s">
        <v>7</v>
      </c>
      <c r="E218" s="1">
        <v>369587</v>
      </c>
      <c r="F218" s="1">
        <v>0</v>
      </c>
      <c r="G218" s="1">
        <f t="shared" si="23"/>
        <v>369587</v>
      </c>
      <c r="H218" s="1">
        <v>0</v>
      </c>
      <c r="I218" s="1">
        <v>52350</v>
      </c>
      <c r="J218" s="1">
        <f t="shared" si="24"/>
        <v>52350</v>
      </c>
      <c r="K218" s="1"/>
      <c r="L218" s="2">
        <v>25</v>
      </c>
      <c r="M218" s="4">
        <v>1.2548999999999999E-2</v>
      </c>
      <c r="N218" s="12">
        <f t="shared" si="25"/>
        <v>656.94015000000002</v>
      </c>
    </row>
    <row r="219" spans="2:15" x14ac:dyDescent="0.25">
      <c r="B219" s="2">
        <v>215</v>
      </c>
      <c r="C219" s="3">
        <v>20850001</v>
      </c>
      <c r="D219" t="s">
        <v>7</v>
      </c>
      <c r="E219" s="1">
        <v>367386</v>
      </c>
      <c r="F219" s="1">
        <v>0</v>
      </c>
      <c r="G219" s="1">
        <f t="shared" si="23"/>
        <v>367386</v>
      </c>
      <c r="H219" s="1">
        <v>0</v>
      </c>
      <c r="I219" s="1">
        <v>68092</v>
      </c>
      <c r="J219" s="1">
        <f t="shared" si="24"/>
        <v>68092</v>
      </c>
      <c r="K219" s="1"/>
      <c r="L219" s="2">
        <v>25</v>
      </c>
      <c r="M219" s="4">
        <v>1.2548999999999999E-2</v>
      </c>
      <c r="N219" s="12">
        <f t="shared" si="25"/>
        <v>854.48650799999996</v>
      </c>
    </row>
    <row r="220" spans="2:15" x14ac:dyDescent="0.25">
      <c r="B220" s="2">
        <v>216</v>
      </c>
      <c r="C220" s="3">
        <v>40270027</v>
      </c>
      <c r="D220" t="s">
        <v>11</v>
      </c>
      <c r="E220" s="1">
        <v>251000</v>
      </c>
      <c r="F220" s="1">
        <v>0</v>
      </c>
      <c r="G220" s="1">
        <f t="shared" si="23"/>
        <v>251000</v>
      </c>
      <c r="H220" s="1">
        <v>138050</v>
      </c>
      <c r="I220" s="1">
        <v>-12481</v>
      </c>
      <c r="J220" s="1">
        <f t="shared" si="24"/>
        <v>125569</v>
      </c>
      <c r="K220" s="1"/>
      <c r="L220" s="2">
        <v>25</v>
      </c>
      <c r="M220" s="4">
        <v>1.2548999999999999E-2</v>
      </c>
      <c r="N220" s="12">
        <f t="shared" si="25"/>
        <v>-156.62406899999999</v>
      </c>
    </row>
    <row r="221" spans="2:15" x14ac:dyDescent="0.25">
      <c r="B221" s="2">
        <v>217</v>
      </c>
      <c r="C221" s="3">
        <v>222320022</v>
      </c>
      <c r="D221" t="s">
        <v>151</v>
      </c>
      <c r="E221" s="1">
        <v>1103251</v>
      </c>
      <c r="F221" s="1">
        <v>0</v>
      </c>
      <c r="G221" s="1">
        <f t="shared" si="23"/>
        <v>1103251</v>
      </c>
      <c r="H221" s="1">
        <v>1103251</v>
      </c>
      <c r="I221" s="1">
        <v>-496463</v>
      </c>
      <c r="J221" s="1">
        <f t="shared" si="24"/>
        <v>606788</v>
      </c>
      <c r="K221" s="1"/>
      <c r="L221" s="2">
        <v>203</v>
      </c>
      <c r="M221" s="4">
        <v>9.5960000000000004E-3</v>
      </c>
      <c r="N221" s="12">
        <f t="shared" si="25"/>
        <v>-4764.0589479999999</v>
      </c>
    </row>
    <row r="222" spans="2:15" x14ac:dyDescent="0.25">
      <c r="B222" s="2">
        <v>218</v>
      </c>
      <c r="C222" s="3">
        <v>84700009</v>
      </c>
      <c r="D222" t="s">
        <v>42</v>
      </c>
      <c r="E222" s="1">
        <v>4640</v>
      </c>
      <c r="F222" s="1">
        <v>0</v>
      </c>
      <c r="G222" s="1">
        <f t="shared" si="23"/>
        <v>4640</v>
      </c>
      <c r="H222" s="1">
        <v>4640</v>
      </c>
      <c r="I222" s="1">
        <v>-2479</v>
      </c>
      <c r="J222" s="1">
        <f t="shared" si="24"/>
        <v>2161</v>
      </c>
      <c r="K222" s="1"/>
      <c r="L222" s="2">
        <v>324</v>
      </c>
      <c r="M222" s="4">
        <v>1.0044000000000001E-2</v>
      </c>
      <c r="N222" s="12">
        <f t="shared" si="25"/>
        <v>-24.899076000000001</v>
      </c>
    </row>
    <row r="223" spans="2:15" x14ac:dyDescent="0.25">
      <c r="B223" s="2">
        <v>219</v>
      </c>
      <c r="C223" s="3">
        <v>150690089</v>
      </c>
      <c r="D223" t="s">
        <v>42</v>
      </c>
      <c r="E223" s="1">
        <v>485</v>
      </c>
      <c r="F223" s="1">
        <v>0</v>
      </c>
      <c r="G223" s="1">
        <f t="shared" si="23"/>
        <v>485</v>
      </c>
      <c r="H223" s="1">
        <v>485</v>
      </c>
      <c r="I223" s="1">
        <v>-485</v>
      </c>
      <c r="J223" s="1">
        <f t="shared" si="24"/>
        <v>0</v>
      </c>
      <c r="K223" s="1"/>
      <c r="L223" s="2">
        <v>277</v>
      </c>
      <c r="M223" s="4">
        <v>9.9979999999999999E-3</v>
      </c>
      <c r="N223" s="12">
        <f t="shared" si="25"/>
        <v>-4.84903</v>
      </c>
    </row>
    <row r="224" spans="2:15" x14ac:dyDescent="0.25">
      <c r="B224" s="2">
        <v>220</v>
      </c>
      <c r="C224" s="3">
        <v>90730051</v>
      </c>
      <c r="D224" t="s">
        <v>46</v>
      </c>
      <c r="E224" s="1">
        <v>331001</v>
      </c>
      <c r="F224" s="1">
        <v>0</v>
      </c>
      <c r="G224" s="1">
        <f t="shared" si="23"/>
        <v>331001</v>
      </c>
      <c r="H224" s="1">
        <v>182814</v>
      </c>
      <c r="I224" s="1">
        <v>-182814</v>
      </c>
      <c r="J224" s="1">
        <f t="shared" si="24"/>
        <v>0</v>
      </c>
      <c r="K224" s="1"/>
      <c r="L224" s="2">
        <v>439</v>
      </c>
      <c r="M224" s="4">
        <v>1.0449999999999999E-2</v>
      </c>
      <c r="N224" s="12">
        <f t="shared" si="25"/>
        <v>-1910.4062999999999</v>
      </c>
    </row>
    <row r="225" spans="2:15" x14ac:dyDescent="0.25">
      <c r="B225" s="2">
        <v>221</v>
      </c>
      <c r="C225" s="3">
        <v>154950002</v>
      </c>
      <c r="D225" t="s">
        <v>97</v>
      </c>
      <c r="E225" s="1">
        <v>754595</v>
      </c>
      <c r="F225" s="1">
        <v>0</v>
      </c>
      <c r="G225" s="1">
        <f t="shared" si="23"/>
        <v>754595</v>
      </c>
      <c r="H225" s="1">
        <v>754595</v>
      </c>
      <c r="I225" s="1">
        <v>-239816</v>
      </c>
      <c r="J225" s="1">
        <f t="shared" si="24"/>
        <v>514779</v>
      </c>
      <c r="K225" s="1"/>
      <c r="L225" s="2">
        <v>362</v>
      </c>
      <c r="M225" s="4">
        <v>9.9979999999999999E-3</v>
      </c>
      <c r="N225" s="12">
        <f t="shared" si="25"/>
        <v>-2397.6803679999998</v>
      </c>
    </row>
    <row r="226" spans="2:15" x14ac:dyDescent="0.25">
      <c r="B226" s="2">
        <v>222</v>
      </c>
      <c r="C226" s="3">
        <v>91420017</v>
      </c>
      <c r="D226" t="s">
        <v>46</v>
      </c>
      <c r="E226" s="1">
        <v>29313</v>
      </c>
      <c r="F226" s="1">
        <v>0</v>
      </c>
      <c r="G226" s="1">
        <f t="shared" si="23"/>
        <v>29313</v>
      </c>
      <c r="H226" s="1">
        <v>29313</v>
      </c>
      <c r="I226" s="1">
        <v>-23852</v>
      </c>
      <c r="J226" s="1">
        <f t="shared" si="24"/>
        <v>5461</v>
      </c>
      <c r="K226" s="1"/>
      <c r="L226" s="2">
        <v>40</v>
      </c>
      <c r="M226" s="4">
        <v>1.017E-2</v>
      </c>
      <c r="N226" s="12">
        <f t="shared" si="25"/>
        <v>-242.57483999999999</v>
      </c>
    </row>
    <row r="227" spans="2:15" x14ac:dyDescent="0.25">
      <c r="B227" s="2">
        <v>223</v>
      </c>
      <c r="C227" s="3">
        <v>91010005</v>
      </c>
      <c r="D227" t="s">
        <v>46</v>
      </c>
      <c r="E227" s="1">
        <v>1347900</v>
      </c>
      <c r="F227" s="1">
        <v>0</v>
      </c>
      <c r="G227" s="1">
        <f t="shared" si="23"/>
        <v>1347900</v>
      </c>
      <c r="H227" s="1">
        <v>1347900</v>
      </c>
      <c r="I227" s="1">
        <v>-720112</v>
      </c>
      <c r="J227" s="1">
        <f t="shared" si="24"/>
        <v>627788</v>
      </c>
      <c r="K227" s="1"/>
      <c r="L227" s="2">
        <v>41</v>
      </c>
      <c r="M227" s="4">
        <v>1.0215999999999999E-2</v>
      </c>
      <c r="N227" s="12">
        <f t="shared" si="25"/>
        <v>-7356.6641919999993</v>
      </c>
    </row>
    <row r="228" spans="2:15" x14ac:dyDescent="0.25">
      <c r="B228" s="2">
        <v>224</v>
      </c>
      <c r="C228" s="3">
        <v>81070081</v>
      </c>
      <c r="D228" t="s">
        <v>33</v>
      </c>
      <c r="E228" s="1">
        <v>18550</v>
      </c>
      <c r="F228" s="1">
        <v>-18550</v>
      </c>
      <c r="G228" s="1">
        <f t="shared" si="23"/>
        <v>0</v>
      </c>
      <c r="H228" s="1">
        <v>18550</v>
      </c>
      <c r="I228" s="1">
        <v>-18550</v>
      </c>
      <c r="J228" s="1">
        <f t="shared" si="24"/>
        <v>0</v>
      </c>
      <c r="K228" s="1"/>
      <c r="L228" s="2">
        <v>26</v>
      </c>
      <c r="M228" s="4">
        <v>1.0129000000000001E-2</v>
      </c>
      <c r="N228" s="12">
        <f t="shared" si="25"/>
        <v>-187.89295000000001</v>
      </c>
    </row>
    <row r="229" spans="2:15" x14ac:dyDescent="0.25">
      <c r="B229" s="2">
        <v>225</v>
      </c>
      <c r="C229" s="3">
        <v>51250010</v>
      </c>
      <c r="D229" t="s">
        <v>18</v>
      </c>
      <c r="E229" s="1">
        <v>150055</v>
      </c>
      <c r="F229" s="1">
        <v>0</v>
      </c>
      <c r="G229" s="1">
        <f t="shared" si="23"/>
        <v>150055</v>
      </c>
      <c r="H229" s="1">
        <v>0</v>
      </c>
      <c r="I229" s="1">
        <v>1645</v>
      </c>
      <c r="J229" s="1">
        <f t="shared" si="24"/>
        <v>1645</v>
      </c>
      <c r="K229" s="1"/>
      <c r="L229" s="2">
        <v>492</v>
      </c>
      <c r="M229" s="4">
        <v>1.2548999999999999E-2</v>
      </c>
      <c r="N229" s="12">
        <f t="shared" si="25"/>
        <v>20.643104999999998</v>
      </c>
    </row>
    <row r="230" spans="2:15" x14ac:dyDescent="0.25">
      <c r="B230" s="2">
        <v>226</v>
      </c>
      <c r="C230" s="3">
        <v>10250033</v>
      </c>
      <c r="D230" t="s">
        <v>2</v>
      </c>
      <c r="E230" s="1">
        <v>2983</v>
      </c>
      <c r="F230" s="1">
        <v>0</v>
      </c>
      <c r="G230" s="1">
        <f t="shared" si="23"/>
        <v>2983</v>
      </c>
      <c r="H230" s="1">
        <v>2983</v>
      </c>
      <c r="I230" s="1">
        <v>-2983</v>
      </c>
      <c r="J230" s="1">
        <f t="shared" si="24"/>
        <v>0</v>
      </c>
      <c r="K230" s="1"/>
      <c r="L230" s="2">
        <v>25</v>
      </c>
      <c r="M230" s="4">
        <v>1.2548999999999999E-2</v>
      </c>
      <c r="N230" s="12">
        <f t="shared" si="25"/>
        <v>-37.433667</v>
      </c>
    </row>
    <row r="231" spans="2:15" x14ac:dyDescent="0.25">
      <c r="B231" s="2">
        <v>227</v>
      </c>
      <c r="C231" s="3">
        <v>20040060</v>
      </c>
      <c r="D231" t="s">
        <v>4</v>
      </c>
      <c r="E231" s="1">
        <v>390000</v>
      </c>
      <c r="F231" s="1">
        <v>0</v>
      </c>
      <c r="G231" s="1">
        <f t="shared" si="23"/>
        <v>390000</v>
      </c>
      <c r="H231" s="1">
        <v>0</v>
      </c>
      <c r="I231" s="1">
        <v>65178</v>
      </c>
      <c r="J231" s="1">
        <f t="shared" si="24"/>
        <v>65178</v>
      </c>
      <c r="K231" s="1"/>
      <c r="L231" s="2">
        <v>25</v>
      </c>
      <c r="M231" s="4">
        <v>1.2548999999999999E-2</v>
      </c>
      <c r="N231" s="12">
        <f t="shared" si="25"/>
        <v>817.918722</v>
      </c>
    </row>
    <row r="232" spans="2:15" x14ac:dyDescent="0.25">
      <c r="B232" s="2">
        <v>228</v>
      </c>
      <c r="C232" s="3">
        <v>20040035</v>
      </c>
      <c r="D232" t="s">
        <v>4</v>
      </c>
      <c r="E232" s="1">
        <v>61650</v>
      </c>
      <c r="F232" s="1">
        <v>0</v>
      </c>
      <c r="G232" s="1">
        <f t="shared" si="23"/>
        <v>61650</v>
      </c>
      <c r="H232" s="1">
        <v>0</v>
      </c>
      <c r="I232" s="1">
        <v>10303</v>
      </c>
      <c r="J232" s="1">
        <f t="shared" si="24"/>
        <v>10303</v>
      </c>
      <c r="K232" s="1"/>
      <c r="L232" s="2">
        <v>25</v>
      </c>
      <c r="M232" s="4">
        <v>1.2548999999999999E-2</v>
      </c>
      <c r="N232" s="12">
        <f t="shared" si="25"/>
        <v>129.29234700000001</v>
      </c>
    </row>
    <row r="233" spans="2:15" x14ac:dyDescent="0.25">
      <c r="B233" s="2">
        <v>229</v>
      </c>
      <c r="C233" s="3">
        <v>91130030</v>
      </c>
      <c r="D233" t="s">
        <v>48</v>
      </c>
      <c r="E233" s="1">
        <v>94890</v>
      </c>
      <c r="F233" s="1">
        <v>0</v>
      </c>
      <c r="G233" s="1">
        <f t="shared" si="23"/>
        <v>94890</v>
      </c>
      <c r="H233" s="1">
        <v>94890</v>
      </c>
      <c r="I233" s="1">
        <v>-2860</v>
      </c>
      <c r="J233" s="1">
        <f t="shared" si="24"/>
        <v>92030</v>
      </c>
      <c r="K233" s="1"/>
      <c r="L233" s="2">
        <v>272</v>
      </c>
      <c r="M233" s="4">
        <v>1.0215999999999999E-2</v>
      </c>
      <c r="N233" s="12">
        <f t="shared" si="25"/>
        <v>-29.217759999999998</v>
      </c>
    </row>
    <row r="234" spans="2:15" x14ac:dyDescent="0.25">
      <c r="B234" s="2">
        <v>230</v>
      </c>
      <c r="C234" s="3">
        <v>157220005</v>
      </c>
      <c r="D234" t="s">
        <v>102</v>
      </c>
      <c r="E234" s="1">
        <v>118</v>
      </c>
      <c r="F234" s="1">
        <v>0</v>
      </c>
      <c r="G234" s="1">
        <f t="shared" si="23"/>
        <v>118</v>
      </c>
      <c r="H234" s="1">
        <v>0</v>
      </c>
      <c r="I234" s="1">
        <v>0</v>
      </c>
      <c r="J234" s="1">
        <f t="shared" si="24"/>
        <v>0</v>
      </c>
      <c r="K234" s="1"/>
      <c r="L234" s="2">
        <v>514</v>
      </c>
      <c r="M234" s="4">
        <v>1.0267999999999999E-2</v>
      </c>
      <c r="N234" s="12">
        <f t="shared" si="25"/>
        <v>0</v>
      </c>
      <c r="O234" t="s">
        <v>210</v>
      </c>
    </row>
    <row r="235" spans="2:15" x14ac:dyDescent="0.25">
      <c r="B235" s="2">
        <v>231</v>
      </c>
      <c r="C235" s="3">
        <v>120660027</v>
      </c>
      <c r="D235" t="s">
        <v>71</v>
      </c>
      <c r="E235" s="1">
        <v>387001</v>
      </c>
      <c r="F235" s="1">
        <v>0</v>
      </c>
      <c r="G235" s="1">
        <f t="shared" si="23"/>
        <v>387001</v>
      </c>
      <c r="H235" s="1">
        <v>281052</v>
      </c>
      <c r="I235" s="1">
        <v>-135521</v>
      </c>
      <c r="J235" s="1">
        <f t="shared" si="24"/>
        <v>145531</v>
      </c>
      <c r="K235" s="1"/>
      <c r="L235" s="2">
        <v>25</v>
      </c>
      <c r="M235" s="4">
        <v>1.2548999999999999E-2</v>
      </c>
      <c r="N235" s="12">
        <f t="shared" si="25"/>
        <v>-1700.6530289999998</v>
      </c>
    </row>
    <row r="236" spans="2:15" x14ac:dyDescent="0.25">
      <c r="B236" s="2">
        <v>232</v>
      </c>
      <c r="C236" s="3">
        <v>91010019</v>
      </c>
      <c r="D236" t="s">
        <v>46</v>
      </c>
      <c r="E236" s="1">
        <v>29693</v>
      </c>
      <c r="F236" s="1">
        <v>0</v>
      </c>
      <c r="G236" s="1">
        <f t="shared" si="23"/>
        <v>29693</v>
      </c>
      <c r="H236" s="1">
        <v>29693</v>
      </c>
      <c r="I236" s="1">
        <v>-13830</v>
      </c>
      <c r="J236" s="1">
        <f t="shared" si="24"/>
        <v>15863</v>
      </c>
      <c r="K236" s="1"/>
      <c r="L236" s="2">
        <v>272</v>
      </c>
      <c r="M236" s="4">
        <v>1.0215999999999999E-2</v>
      </c>
      <c r="N236" s="12">
        <f t="shared" si="25"/>
        <v>-141.28727999999998</v>
      </c>
    </row>
    <row r="238" spans="2:15" x14ac:dyDescent="0.25">
      <c r="D238" s="6" t="s">
        <v>198</v>
      </c>
      <c r="E238" s="5">
        <f t="shared" ref="E238:J238" si="26">SUM(E5:E237)</f>
        <v>159250998</v>
      </c>
      <c r="F238" s="5">
        <f t="shared" si="26"/>
        <v>11323852</v>
      </c>
      <c r="G238" s="5">
        <f t="shared" si="26"/>
        <v>170574850</v>
      </c>
      <c r="H238" s="5">
        <f t="shared" si="26"/>
        <v>136616975</v>
      </c>
      <c r="I238" s="5">
        <f t="shared" si="26"/>
        <v>-37554213</v>
      </c>
      <c r="J238" s="5">
        <f t="shared" si="26"/>
        <v>99062762</v>
      </c>
      <c r="N238" s="13">
        <f>SUM(N5:N237)</f>
        <v>-394285.50466100033</v>
      </c>
    </row>
  </sheetData>
  <sortState ref="B5:N236">
    <sortCondition ref="B5:B2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Weber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Brunker, Roger M.</dc:creator>
  <cp:lastModifiedBy>Halacy, Shelly</cp:lastModifiedBy>
  <dcterms:created xsi:type="dcterms:W3CDTF">2024-03-18T20:38:55Z</dcterms:created>
  <dcterms:modified xsi:type="dcterms:W3CDTF">2024-03-22T19:21:32Z</dcterms:modified>
</cp:coreProperties>
</file>